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G:\My Drive\AIA\Clients\GO 5 Logistics Inc\2025-2026\Application\"/>
    </mc:Choice>
  </mc:AlternateContent>
  <xr:revisionPtr revIDLastSave="0" documentId="13_ncr:1_{9A78BDCC-2255-4417-B198-3AE16E61F60B}" xr6:coauthVersionLast="47" xr6:coauthVersionMax="47" xr10:uidLastSave="{00000000-0000-0000-0000-000000000000}"/>
  <workbookProtection workbookAlgorithmName="SHA-512" workbookHashValue="wZG78U9j8IgHf5T8AkMKaRDfYKyV9G7TA6Cokn2pPUUOsW2SOe8n4bSwhA+uAMmLJkYRpGMR6QOdVUmaljpAfw==" workbookSaltValue="8+G2i4Lz5acYTth896j9fg==" workbookSpinCount="100000" lockStructure="1"/>
  <bookViews>
    <workbookView xWindow="-120" yWindow="-120" windowWidth="29040" windowHeight="16440" activeTab="3" xr2:uid="{78CD178D-1DBD-41DC-A481-AEA42C046228}"/>
  </bookViews>
  <sheets>
    <sheet name="Instructions and Notes" sheetId="5" r:id="rId1"/>
    <sheet name="Application" sheetId="1" r:id="rId2"/>
    <sheet name="Additional Named Insured" sheetId="3" r:id="rId3"/>
    <sheet name="Additional Location" sheetId="4" r:id="rId4"/>
    <sheet name="Lists" sheetId="2" state="very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E31" i="3" l="1"/>
  <c r="DD31" i="3"/>
  <c r="DC31" i="3"/>
  <c r="DB31" i="3"/>
  <c r="DA31" i="3"/>
  <c r="DE30" i="3"/>
  <c r="DD30" i="3"/>
  <c r="DC30" i="3"/>
  <c r="DB30" i="3"/>
  <c r="DA30" i="3"/>
  <c r="DE29" i="3"/>
  <c r="DD29" i="3"/>
  <c r="DC29" i="3"/>
  <c r="DB29" i="3"/>
  <c r="DA29" i="3"/>
  <c r="DE28" i="3"/>
  <c r="DD28" i="3"/>
  <c r="DC28" i="3"/>
  <c r="DB28" i="3"/>
  <c r="DA28" i="3"/>
  <c r="DE27" i="3"/>
  <c r="DD27" i="3"/>
  <c r="DC27" i="3"/>
  <c r="DB27" i="3"/>
  <c r="DA27" i="3"/>
  <c r="DG27" i="3" s="1"/>
  <c r="DE26" i="3"/>
  <c r="DD26" i="3"/>
  <c r="DC26" i="3"/>
  <c r="DB26" i="3"/>
  <c r="DA26" i="3"/>
  <c r="DE25" i="3"/>
  <c r="DD25" i="3"/>
  <c r="DC25" i="3"/>
  <c r="DB25" i="3"/>
  <c r="DA25" i="3"/>
  <c r="DE24" i="3"/>
  <c r="DD24" i="3"/>
  <c r="DC24" i="3"/>
  <c r="DB24" i="3"/>
  <c r="DA24" i="3"/>
  <c r="DE23" i="3"/>
  <c r="DD23" i="3"/>
  <c r="DC23" i="3"/>
  <c r="DB23" i="3"/>
  <c r="DA23" i="3"/>
  <c r="DE22" i="3"/>
  <c r="DD22" i="3"/>
  <c r="DC22" i="3"/>
  <c r="DB22" i="3"/>
  <c r="DA22" i="3"/>
  <c r="DE21" i="3"/>
  <c r="DD21" i="3"/>
  <c r="DC21" i="3"/>
  <c r="DB21" i="3"/>
  <c r="DA21" i="3"/>
  <c r="DE20" i="3"/>
  <c r="DD20" i="3"/>
  <c r="DC20" i="3"/>
  <c r="DB20" i="3"/>
  <c r="DA20" i="3"/>
  <c r="DE19" i="3"/>
  <c r="DD19" i="3"/>
  <c r="DC19" i="3"/>
  <c r="DB19" i="3"/>
  <c r="DA19" i="3"/>
  <c r="DE18" i="3"/>
  <c r="DD18" i="3"/>
  <c r="DC18" i="3"/>
  <c r="DB18" i="3"/>
  <c r="DA18" i="3"/>
  <c r="DE17" i="3"/>
  <c r="DD17" i="3"/>
  <c r="DC17" i="3"/>
  <c r="DB17" i="3"/>
  <c r="DA17" i="3"/>
  <c r="DE16" i="3"/>
  <c r="DD16" i="3"/>
  <c r="DC16" i="3"/>
  <c r="DB16" i="3"/>
  <c r="DA16" i="3"/>
  <c r="DE15" i="3"/>
  <c r="DD15" i="3"/>
  <c r="DC15" i="3"/>
  <c r="DB15" i="3"/>
  <c r="DA15" i="3"/>
  <c r="DE14" i="3"/>
  <c r="DD14" i="3"/>
  <c r="DC14" i="3"/>
  <c r="DB14" i="3"/>
  <c r="DA14" i="3"/>
  <c r="DE13" i="3"/>
  <c r="DD13" i="3"/>
  <c r="DC13" i="3"/>
  <c r="DB13" i="3"/>
  <c r="DA13" i="3"/>
  <c r="DE12" i="3"/>
  <c r="DD12" i="3"/>
  <c r="DC12" i="3"/>
  <c r="DB12" i="3"/>
  <c r="DA12" i="3"/>
  <c r="DE11" i="3"/>
  <c r="DD11" i="3"/>
  <c r="DC11" i="3"/>
  <c r="DB11" i="3"/>
  <c r="DA11" i="3"/>
  <c r="DE10" i="3"/>
  <c r="DD10" i="3"/>
  <c r="DC10" i="3"/>
  <c r="DB10" i="3"/>
  <c r="DA10" i="3"/>
  <c r="DE9" i="3"/>
  <c r="DD9" i="3"/>
  <c r="DC9" i="3"/>
  <c r="DB9" i="3"/>
  <c r="DA9" i="3"/>
  <c r="DE8" i="3"/>
  <c r="DD8" i="3"/>
  <c r="DC8" i="3"/>
  <c r="DB8" i="3"/>
  <c r="DA8" i="3"/>
  <c r="DE7" i="3"/>
  <c r="DD7" i="3"/>
  <c r="DC7" i="3"/>
  <c r="DB7" i="3"/>
  <c r="DA7" i="3"/>
  <c r="DJ45" i="4"/>
  <c r="DI45" i="4"/>
  <c r="DH45" i="4"/>
  <c r="DG45" i="4"/>
  <c r="DF45" i="4"/>
  <c r="DE45" i="4"/>
  <c r="DD45" i="4"/>
  <c r="DC45" i="4"/>
  <c r="DB45" i="4"/>
  <c r="DA45" i="4"/>
  <c r="DJ44" i="4"/>
  <c r="DI44" i="4"/>
  <c r="DH44" i="4"/>
  <c r="DG44" i="4"/>
  <c r="DF44" i="4"/>
  <c r="DE44" i="4"/>
  <c r="DD44" i="4"/>
  <c r="DC44" i="4"/>
  <c r="DB44" i="4"/>
  <c r="DA44" i="4"/>
  <c r="DJ43" i="4"/>
  <c r="DI43" i="4"/>
  <c r="DH43" i="4"/>
  <c r="DG43" i="4"/>
  <c r="DF43" i="4"/>
  <c r="DE43" i="4"/>
  <c r="DD43" i="4"/>
  <c r="DC43" i="4"/>
  <c r="DB43" i="4"/>
  <c r="DA43" i="4"/>
  <c r="DJ42" i="4"/>
  <c r="DI42" i="4"/>
  <c r="DH42" i="4"/>
  <c r="DG42" i="4"/>
  <c r="DF42" i="4"/>
  <c r="DE42" i="4"/>
  <c r="DD42" i="4"/>
  <c r="DC42" i="4"/>
  <c r="DB42" i="4"/>
  <c r="DA42" i="4"/>
  <c r="DJ41" i="4"/>
  <c r="DI41" i="4"/>
  <c r="DH41" i="4"/>
  <c r="DG41" i="4"/>
  <c r="DF41" i="4"/>
  <c r="DE41" i="4"/>
  <c r="DD41" i="4"/>
  <c r="DC41" i="4"/>
  <c r="DB41" i="4"/>
  <c r="DA41" i="4"/>
  <c r="DJ40" i="4"/>
  <c r="DI40" i="4"/>
  <c r="DH40" i="4"/>
  <c r="DG40" i="4"/>
  <c r="DF40" i="4"/>
  <c r="DE40" i="4"/>
  <c r="DD40" i="4"/>
  <c r="DC40" i="4"/>
  <c r="DB40" i="4"/>
  <c r="DA40" i="4"/>
  <c r="DL40" i="4" s="1"/>
  <c r="DN40" i="4" s="1"/>
  <c r="DJ39" i="4"/>
  <c r="DI39" i="4"/>
  <c r="DH39" i="4"/>
  <c r="DG39" i="4"/>
  <c r="DF39" i="4"/>
  <c r="DE39" i="4"/>
  <c r="DD39" i="4"/>
  <c r="DC39" i="4"/>
  <c r="DB39" i="4"/>
  <c r="DA39" i="4"/>
  <c r="DJ38" i="4"/>
  <c r="DI38" i="4"/>
  <c r="DH38" i="4"/>
  <c r="DG38" i="4"/>
  <c r="DF38" i="4"/>
  <c r="DE38" i="4"/>
  <c r="DD38" i="4"/>
  <c r="DC38" i="4"/>
  <c r="DB38" i="4"/>
  <c r="DA38" i="4"/>
  <c r="DJ37" i="4"/>
  <c r="DI37" i="4"/>
  <c r="DH37" i="4"/>
  <c r="DG37" i="4"/>
  <c r="DF37" i="4"/>
  <c r="DE37" i="4"/>
  <c r="DD37" i="4"/>
  <c r="DC37" i="4"/>
  <c r="DB37" i="4"/>
  <c r="DA37" i="4"/>
  <c r="DJ36" i="4"/>
  <c r="DI36" i="4"/>
  <c r="DH36" i="4"/>
  <c r="DG36" i="4"/>
  <c r="DF36" i="4"/>
  <c r="DE36" i="4"/>
  <c r="DD36" i="4"/>
  <c r="DC36" i="4"/>
  <c r="DB36" i="4"/>
  <c r="DA36" i="4"/>
  <c r="DJ35" i="4"/>
  <c r="DI35" i="4"/>
  <c r="DH35" i="4"/>
  <c r="DG35" i="4"/>
  <c r="DF35" i="4"/>
  <c r="DE35" i="4"/>
  <c r="DD35" i="4"/>
  <c r="DC35" i="4"/>
  <c r="DB35" i="4"/>
  <c r="DA35" i="4"/>
  <c r="DJ34" i="4"/>
  <c r="DI34" i="4"/>
  <c r="DH34" i="4"/>
  <c r="DG34" i="4"/>
  <c r="DF34" i="4"/>
  <c r="DE34" i="4"/>
  <c r="DD34" i="4"/>
  <c r="DC34" i="4"/>
  <c r="DB34" i="4"/>
  <c r="DA34" i="4"/>
  <c r="DJ33" i="4"/>
  <c r="DI33" i="4"/>
  <c r="DH33" i="4"/>
  <c r="DG33" i="4"/>
  <c r="DF33" i="4"/>
  <c r="DE33" i="4"/>
  <c r="DD33" i="4"/>
  <c r="DC33" i="4"/>
  <c r="DB33" i="4"/>
  <c r="DA33" i="4"/>
  <c r="DJ32" i="4"/>
  <c r="DI32" i="4"/>
  <c r="DH32" i="4"/>
  <c r="DG32" i="4"/>
  <c r="DF32" i="4"/>
  <c r="DE32" i="4"/>
  <c r="DD32" i="4"/>
  <c r="DC32" i="4"/>
  <c r="DB32" i="4"/>
  <c r="DA32" i="4"/>
  <c r="DJ31" i="4"/>
  <c r="DI31" i="4"/>
  <c r="DH31" i="4"/>
  <c r="DG31" i="4"/>
  <c r="DF31" i="4"/>
  <c r="DE31" i="4"/>
  <c r="DD31" i="4"/>
  <c r="DC31" i="4"/>
  <c r="DB31" i="4"/>
  <c r="DA31" i="4"/>
  <c r="DJ30" i="4"/>
  <c r="DI30" i="4"/>
  <c r="DH30" i="4"/>
  <c r="DG30" i="4"/>
  <c r="DF30" i="4"/>
  <c r="DE30" i="4"/>
  <c r="DD30" i="4"/>
  <c r="DC30" i="4"/>
  <c r="DB30" i="4"/>
  <c r="DA30" i="4"/>
  <c r="DJ29" i="4"/>
  <c r="DI29" i="4"/>
  <c r="DH29" i="4"/>
  <c r="DG29" i="4"/>
  <c r="DF29" i="4"/>
  <c r="DE29" i="4"/>
  <c r="DD29" i="4"/>
  <c r="DC29" i="4"/>
  <c r="DB29" i="4"/>
  <c r="DA29" i="4"/>
  <c r="DJ28" i="4"/>
  <c r="DI28" i="4"/>
  <c r="DH28" i="4"/>
  <c r="DG28" i="4"/>
  <c r="DF28" i="4"/>
  <c r="DE28" i="4"/>
  <c r="DD28" i="4"/>
  <c r="DC28" i="4"/>
  <c r="DB28" i="4"/>
  <c r="DA28" i="4"/>
  <c r="DJ27" i="4"/>
  <c r="DI27" i="4"/>
  <c r="DH27" i="4"/>
  <c r="DG27" i="4"/>
  <c r="DF27" i="4"/>
  <c r="DE27" i="4"/>
  <c r="DD27" i="4"/>
  <c r="DC27" i="4"/>
  <c r="DB27" i="4"/>
  <c r="DA27" i="4"/>
  <c r="DJ26" i="4"/>
  <c r="DI26" i="4"/>
  <c r="DH26" i="4"/>
  <c r="DG26" i="4"/>
  <c r="DF26" i="4"/>
  <c r="DE26" i="4"/>
  <c r="DD26" i="4"/>
  <c r="DC26" i="4"/>
  <c r="DB26" i="4"/>
  <c r="DA26" i="4"/>
  <c r="DJ25" i="4"/>
  <c r="DI25" i="4"/>
  <c r="DH25" i="4"/>
  <c r="DG25" i="4"/>
  <c r="DF25" i="4"/>
  <c r="DE25" i="4"/>
  <c r="DD25" i="4"/>
  <c r="DC25" i="4"/>
  <c r="DB25" i="4"/>
  <c r="DA25" i="4"/>
  <c r="DJ24" i="4"/>
  <c r="DI24" i="4"/>
  <c r="DH24" i="4"/>
  <c r="DG24" i="4"/>
  <c r="DF24" i="4"/>
  <c r="DE24" i="4"/>
  <c r="DD24" i="4"/>
  <c r="DC24" i="4"/>
  <c r="DB24" i="4"/>
  <c r="DA24" i="4"/>
  <c r="DJ23" i="4"/>
  <c r="DI23" i="4"/>
  <c r="DH23" i="4"/>
  <c r="DG23" i="4"/>
  <c r="DF23" i="4"/>
  <c r="DE23" i="4"/>
  <c r="DD23" i="4"/>
  <c r="DC23" i="4"/>
  <c r="DB23" i="4"/>
  <c r="DA23" i="4"/>
  <c r="DJ22" i="4"/>
  <c r="DI22" i="4"/>
  <c r="DH22" i="4"/>
  <c r="DG22" i="4"/>
  <c r="DF22" i="4"/>
  <c r="DE22" i="4"/>
  <c r="DD22" i="4"/>
  <c r="DC22" i="4"/>
  <c r="DB22" i="4"/>
  <c r="DA22" i="4"/>
  <c r="DJ21" i="4"/>
  <c r="DI21" i="4"/>
  <c r="DH21" i="4"/>
  <c r="DG21" i="4"/>
  <c r="DF21" i="4"/>
  <c r="DE21" i="4"/>
  <c r="DD21" i="4"/>
  <c r="DC21" i="4"/>
  <c r="DB21" i="4"/>
  <c r="DA21" i="4"/>
  <c r="DJ20" i="4"/>
  <c r="DI20" i="4"/>
  <c r="DH20" i="4"/>
  <c r="DG20" i="4"/>
  <c r="DF20" i="4"/>
  <c r="DE20" i="4"/>
  <c r="DD20" i="4"/>
  <c r="DC20" i="4"/>
  <c r="DB20" i="4"/>
  <c r="DA20" i="4"/>
  <c r="DJ19" i="4"/>
  <c r="DI19" i="4"/>
  <c r="DH19" i="4"/>
  <c r="DG19" i="4"/>
  <c r="DF19" i="4"/>
  <c r="DE19" i="4"/>
  <c r="DD19" i="4"/>
  <c r="DC19" i="4"/>
  <c r="DB19" i="4"/>
  <c r="DA19" i="4"/>
  <c r="DJ18" i="4"/>
  <c r="DI18" i="4"/>
  <c r="DH18" i="4"/>
  <c r="DG18" i="4"/>
  <c r="DF18" i="4"/>
  <c r="DE18" i="4"/>
  <c r="DD18" i="4"/>
  <c r="DC18" i="4"/>
  <c r="DB18" i="4"/>
  <c r="DA18" i="4"/>
  <c r="DJ17" i="4"/>
  <c r="DI17" i="4"/>
  <c r="DH17" i="4"/>
  <c r="DG17" i="4"/>
  <c r="DF17" i="4"/>
  <c r="DE17" i="4"/>
  <c r="DD17" i="4"/>
  <c r="DC17" i="4"/>
  <c r="DB17" i="4"/>
  <c r="DA17" i="4"/>
  <c r="DJ16" i="4"/>
  <c r="DI16" i="4"/>
  <c r="DH16" i="4"/>
  <c r="DG16" i="4"/>
  <c r="DF16" i="4"/>
  <c r="DE16" i="4"/>
  <c r="DD16" i="4"/>
  <c r="DC16" i="4"/>
  <c r="DB16" i="4"/>
  <c r="DL16" i="4" s="1"/>
  <c r="DN16" i="4" s="1"/>
  <c r="DA16" i="4"/>
  <c r="DJ15" i="4"/>
  <c r="DI15" i="4"/>
  <c r="DH15" i="4"/>
  <c r="DG15" i="4"/>
  <c r="DF15" i="4"/>
  <c r="DE15" i="4"/>
  <c r="DD15" i="4"/>
  <c r="DC15" i="4"/>
  <c r="DB15" i="4"/>
  <c r="DA15" i="4"/>
  <c r="DJ14" i="4"/>
  <c r="DI14" i="4"/>
  <c r="DH14" i="4"/>
  <c r="DG14" i="4"/>
  <c r="DF14" i="4"/>
  <c r="DE14" i="4"/>
  <c r="DD14" i="4"/>
  <c r="DC14" i="4"/>
  <c r="DB14" i="4"/>
  <c r="DA14" i="4"/>
  <c r="DJ13" i="4"/>
  <c r="DI13" i="4"/>
  <c r="DH13" i="4"/>
  <c r="DG13" i="4"/>
  <c r="DF13" i="4"/>
  <c r="DE13" i="4"/>
  <c r="DD13" i="4"/>
  <c r="DC13" i="4"/>
  <c r="DB13" i="4"/>
  <c r="DA13" i="4"/>
  <c r="DJ12" i="4"/>
  <c r="DI12" i="4"/>
  <c r="DH12" i="4"/>
  <c r="DG12" i="4"/>
  <c r="DF12" i="4"/>
  <c r="DE12" i="4"/>
  <c r="DD12" i="4"/>
  <c r="DC12" i="4"/>
  <c r="DB12" i="4"/>
  <c r="DA12" i="4"/>
  <c r="DJ11" i="4"/>
  <c r="DI11" i="4"/>
  <c r="DH11" i="4"/>
  <c r="DG11" i="4"/>
  <c r="DF11" i="4"/>
  <c r="DE11" i="4"/>
  <c r="DD11" i="4"/>
  <c r="DC11" i="4"/>
  <c r="DB11" i="4"/>
  <c r="DA11" i="4"/>
  <c r="DJ10" i="4"/>
  <c r="DI10" i="4"/>
  <c r="DH10" i="4"/>
  <c r="DG10" i="4"/>
  <c r="DF10" i="4"/>
  <c r="DE10" i="4"/>
  <c r="DD10" i="4"/>
  <c r="DC10" i="4"/>
  <c r="DB10" i="4"/>
  <c r="DA10" i="4"/>
  <c r="DJ9" i="4"/>
  <c r="DI9" i="4"/>
  <c r="DH9" i="4"/>
  <c r="DG9" i="4"/>
  <c r="DF9" i="4"/>
  <c r="DE9" i="4"/>
  <c r="DD9" i="4"/>
  <c r="DC9" i="4"/>
  <c r="DB9" i="4"/>
  <c r="DA9" i="4"/>
  <c r="DJ8" i="4"/>
  <c r="DI8" i="4"/>
  <c r="DH8" i="4"/>
  <c r="DG8" i="4"/>
  <c r="DF8" i="4"/>
  <c r="DE8" i="4"/>
  <c r="DD8" i="4"/>
  <c r="DC8" i="4"/>
  <c r="DB8" i="4"/>
  <c r="DA8" i="4"/>
  <c r="DJ7" i="4"/>
  <c r="DI7" i="4"/>
  <c r="DH7" i="4"/>
  <c r="DG7" i="4"/>
  <c r="DF7" i="4"/>
  <c r="DE7" i="4"/>
  <c r="DD7" i="4"/>
  <c r="DC7" i="4"/>
  <c r="DB7" i="4"/>
  <c r="DA7" i="4"/>
  <c r="DJ6" i="4"/>
  <c r="DI6" i="4"/>
  <c r="DH6" i="4"/>
  <c r="DG6" i="4"/>
  <c r="DF6" i="4"/>
  <c r="DE6" i="4"/>
  <c r="DD6" i="4"/>
  <c r="DC6" i="4"/>
  <c r="DB6" i="4"/>
  <c r="DA6" i="4"/>
  <c r="DA297" i="1"/>
  <c r="DA295" i="1"/>
  <c r="DA293" i="1"/>
  <c r="DA291" i="1"/>
  <c r="DA289" i="1"/>
  <c r="DA287" i="1"/>
  <c r="DA285" i="1"/>
  <c r="DA283" i="1"/>
  <c r="DA281" i="1"/>
  <c r="DF254" i="1"/>
  <c r="DE254" i="1"/>
  <c r="DB254" i="1"/>
  <c r="DA254" i="1"/>
  <c r="DF253" i="1"/>
  <c r="DE253" i="1"/>
  <c r="DB253" i="1"/>
  <c r="DA253" i="1"/>
  <c r="DF252" i="1"/>
  <c r="DE252" i="1"/>
  <c r="DB252" i="1"/>
  <c r="DA252" i="1"/>
  <c r="DF251" i="1"/>
  <c r="DE251" i="1"/>
  <c r="DB251" i="1"/>
  <c r="DA251" i="1"/>
  <c r="DF250" i="1"/>
  <c r="DE250" i="1"/>
  <c r="DB250" i="1"/>
  <c r="DA250" i="1"/>
  <c r="DF249" i="1"/>
  <c r="DE249" i="1"/>
  <c r="DB249" i="1"/>
  <c r="DA249" i="1"/>
  <c r="DD239" i="1"/>
  <c r="DD238" i="1"/>
  <c r="DD237" i="1"/>
  <c r="DD236" i="1"/>
  <c r="DD235" i="1"/>
  <c r="DC239" i="1"/>
  <c r="DB239" i="1"/>
  <c r="DA239" i="1"/>
  <c r="DC238" i="1"/>
  <c r="DB238" i="1"/>
  <c r="DA238" i="1"/>
  <c r="DC237" i="1"/>
  <c r="DB237" i="1"/>
  <c r="DA237" i="1"/>
  <c r="DC236" i="1"/>
  <c r="DB236" i="1"/>
  <c r="DA236" i="1"/>
  <c r="DC235" i="1"/>
  <c r="DB235" i="1"/>
  <c r="DA235" i="1"/>
  <c r="DC230" i="1"/>
  <c r="DC229" i="1"/>
  <c r="DC228" i="1"/>
  <c r="DC227" i="1"/>
  <c r="DB230" i="1"/>
  <c r="DB229" i="1"/>
  <c r="DB228" i="1"/>
  <c r="DB227" i="1"/>
  <c r="DA230" i="1"/>
  <c r="DA229" i="1"/>
  <c r="DA228" i="1"/>
  <c r="DA227" i="1"/>
  <c r="DC199" i="1"/>
  <c r="DB199" i="1"/>
  <c r="DA199" i="1"/>
  <c r="DA196" i="1"/>
  <c r="DA193" i="1"/>
  <c r="DA190" i="1"/>
  <c r="DA187" i="1"/>
  <c r="DA184" i="1"/>
  <c r="DA181" i="1"/>
  <c r="DA178" i="1"/>
  <c r="DA175" i="1"/>
  <c r="DA164" i="1"/>
  <c r="DA162" i="1"/>
  <c r="DA160" i="1"/>
  <c r="DA158" i="1"/>
  <c r="DA156" i="1"/>
  <c r="DA154" i="1"/>
  <c r="DA152" i="1"/>
  <c r="DA150" i="1"/>
  <c r="DA148" i="1"/>
  <c r="DA147" i="1"/>
  <c r="DA145" i="1"/>
  <c r="DA143" i="1"/>
  <c r="DA142" i="1"/>
  <c r="DA140" i="1"/>
  <c r="DA137" i="1"/>
  <c r="DA136" i="1"/>
  <c r="DA134" i="1"/>
  <c r="DA132" i="1"/>
  <c r="DA130" i="1"/>
  <c r="DA128" i="1"/>
  <c r="DA126" i="1"/>
  <c r="DA124" i="1"/>
  <c r="DA122" i="1"/>
  <c r="DA120" i="1"/>
  <c r="DA118" i="1"/>
  <c r="DA116" i="1"/>
  <c r="DA114" i="1"/>
  <c r="DA112" i="1"/>
  <c r="DA110" i="1"/>
  <c r="DA103" i="1"/>
  <c r="DA101" i="1"/>
  <c r="DA99" i="1"/>
  <c r="DA97" i="1"/>
  <c r="DA95" i="1"/>
  <c r="DA93" i="1"/>
  <c r="DA91" i="1"/>
  <c r="DA88" i="1"/>
  <c r="DA86" i="1"/>
  <c r="DA84" i="1"/>
  <c r="DA82" i="1"/>
  <c r="DA80" i="1"/>
  <c r="DA77" i="1"/>
  <c r="DA75" i="1"/>
  <c r="DA73" i="1"/>
  <c r="DA71" i="1"/>
  <c r="DA69" i="1"/>
  <c r="DA67" i="1"/>
  <c r="DA65" i="1"/>
  <c r="DA63" i="1"/>
  <c r="DA60" i="1"/>
  <c r="DE44" i="1"/>
  <c r="DD44" i="1"/>
  <c r="DC44" i="1"/>
  <c r="DB44" i="1"/>
  <c r="DA44" i="1"/>
  <c r="DE43" i="1"/>
  <c r="DD43" i="1"/>
  <c r="DC43" i="1"/>
  <c r="DB43" i="1"/>
  <c r="DA43" i="1"/>
  <c r="DE42" i="1"/>
  <c r="DD42" i="1"/>
  <c r="DC42" i="1"/>
  <c r="DB42" i="1"/>
  <c r="DA42" i="1"/>
  <c r="DE41" i="1"/>
  <c r="DD41" i="1"/>
  <c r="DC41" i="1"/>
  <c r="DB41" i="1"/>
  <c r="DA41" i="1"/>
  <c r="DE40" i="1"/>
  <c r="DD40" i="1"/>
  <c r="DC40" i="1"/>
  <c r="DB40" i="1"/>
  <c r="DA40" i="1"/>
  <c r="DA35" i="1"/>
  <c r="DB33" i="1"/>
  <c r="DA33" i="1"/>
  <c r="DA31" i="1"/>
  <c r="DC29" i="1"/>
  <c r="DB29" i="1"/>
  <c r="DA29" i="1"/>
  <c r="DA27" i="1"/>
  <c r="DA25" i="1"/>
  <c r="DA23" i="1"/>
  <c r="DA18" i="1"/>
  <c r="DC16" i="1"/>
  <c r="DB16" i="1"/>
  <c r="DA16" i="1"/>
  <c r="DC14" i="1"/>
  <c r="DB14" i="1"/>
  <c r="DA14" i="1"/>
  <c r="DA12" i="1"/>
  <c r="DA10" i="1"/>
  <c r="K227" i="1"/>
  <c r="B227" i="1" s="1"/>
  <c r="K228" i="1" s="1"/>
  <c r="B228" i="1" s="1"/>
  <c r="K229" i="1" s="1"/>
  <c r="B229" i="1" s="1"/>
  <c r="BU268" i="1"/>
  <c r="BU267" i="1"/>
  <c r="BU266" i="1"/>
  <c r="BU265" i="1"/>
  <c r="BU264" i="1"/>
  <c r="BU263" i="1"/>
  <c r="BU262" i="1"/>
  <c r="BU261" i="1"/>
  <c r="BU260" i="1"/>
  <c r="BU259" i="1"/>
  <c r="DG16" i="3" l="1"/>
  <c r="DL8" i="4"/>
  <c r="DN8" i="4" s="1"/>
  <c r="DL20" i="4"/>
  <c r="DN20" i="4" s="1"/>
  <c r="DL32" i="4"/>
  <c r="DN32" i="4" s="1"/>
  <c r="DG8" i="3"/>
  <c r="DG19" i="3"/>
  <c r="DG9" i="3"/>
  <c r="DL28" i="4"/>
  <c r="DN28" i="4" s="1"/>
  <c r="DG24" i="3"/>
  <c r="DG11" i="3"/>
  <c r="DG7" i="3"/>
  <c r="DG29" i="3"/>
  <c r="DG14" i="3"/>
  <c r="DG21" i="3"/>
  <c r="DG22" i="3"/>
  <c r="DG30" i="3"/>
  <c r="DG13" i="3"/>
  <c r="DG15" i="3"/>
  <c r="DG23" i="3"/>
  <c r="DG31" i="3"/>
  <c r="DG12" i="3"/>
  <c r="DG20" i="3"/>
  <c r="DG28" i="3"/>
  <c r="DG10" i="3"/>
  <c r="DG17" i="3"/>
  <c r="DG18" i="3"/>
  <c r="DG25" i="3"/>
  <c r="DG26" i="3"/>
  <c r="DL19" i="4"/>
  <c r="DN19" i="4" s="1"/>
  <c r="DL23" i="4"/>
  <c r="DN23" i="4" s="1"/>
  <c r="DL27" i="4"/>
  <c r="DN27" i="4" s="1"/>
  <c r="DL35" i="4"/>
  <c r="DN35" i="4" s="1"/>
  <c r="DL39" i="4"/>
  <c r="DN39" i="4" s="1"/>
  <c r="DL31" i="4"/>
  <c r="DN31" i="4" s="1"/>
  <c r="DL42" i="4"/>
  <c r="DN42" i="4" s="1"/>
  <c r="DL12" i="4"/>
  <c r="DN12" i="4" s="1"/>
  <c r="DL43" i="4"/>
  <c r="DN43" i="4" s="1"/>
  <c r="DL24" i="4"/>
  <c r="DN24" i="4" s="1"/>
  <c r="DL44" i="4"/>
  <c r="DN44" i="4" s="1"/>
  <c r="DL9" i="4"/>
  <c r="DN9" i="4" s="1"/>
  <c r="DL10" i="4"/>
  <c r="DN10" i="4" s="1"/>
  <c r="DL13" i="4"/>
  <c r="DN13" i="4" s="1"/>
  <c r="DL14" i="4"/>
  <c r="DN14" i="4" s="1"/>
  <c r="DL33" i="4"/>
  <c r="DN33" i="4" s="1"/>
  <c r="DL36" i="4"/>
  <c r="DN36" i="4" s="1"/>
  <c r="DL17" i="4"/>
  <c r="DN17" i="4" s="1"/>
  <c r="DL18" i="4"/>
  <c r="DN18" i="4" s="1"/>
  <c r="DL21" i="4"/>
  <c r="DN21" i="4" s="1"/>
  <c r="DL22" i="4"/>
  <c r="DN22" i="4" s="1"/>
  <c r="DL25" i="4"/>
  <c r="DN25" i="4" s="1"/>
  <c r="DL26" i="4"/>
  <c r="DN26" i="4" s="1"/>
  <c r="DL29" i="4"/>
  <c r="DN29" i="4" s="1"/>
  <c r="DL30" i="4"/>
  <c r="DN30" i="4" s="1"/>
  <c r="DL41" i="4"/>
  <c r="DN41" i="4" s="1"/>
  <c r="DL45" i="4"/>
  <c r="DN45" i="4" s="1"/>
  <c r="DL7" i="4"/>
  <c r="DN7" i="4" s="1"/>
  <c r="DL11" i="4"/>
  <c r="DN11" i="4" s="1"/>
  <c r="DL15" i="4"/>
  <c r="DN15" i="4" s="1"/>
  <c r="DL34" i="4"/>
  <c r="DN34" i="4" s="1"/>
  <c r="DL37" i="4"/>
  <c r="DN37" i="4" s="1"/>
  <c r="DL38" i="4"/>
  <c r="DN38" i="4" s="1"/>
  <c r="DL6" i="4"/>
  <c r="DL249" i="1"/>
  <c r="DG249" i="1" s="1"/>
  <c r="DL253" i="1"/>
  <c r="DG253" i="1" s="1"/>
  <c r="DL250" i="1"/>
  <c r="DG250" i="1" s="1"/>
  <c r="DL252" i="1"/>
  <c r="DG252" i="1" s="1"/>
  <c r="DK250" i="1"/>
  <c r="DC250" i="1" s="1"/>
  <c r="DK249" i="1"/>
  <c r="DC249" i="1" s="1"/>
  <c r="DK251" i="1"/>
  <c r="DC251" i="1" s="1"/>
  <c r="DK253" i="1"/>
  <c r="DC253" i="1" s="1"/>
  <c r="DL251" i="1"/>
  <c r="DG251" i="1" s="1"/>
  <c r="DK252" i="1"/>
  <c r="DC252" i="1" s="1"/>
  <c r="DK254" i="1"/>
  <c r="DC254" i="1" s="1"/>
  <c r="DL254" i="1"/>
  <c r="DG254" i="1" s="1"/>
  <c r="EC42" i="1"/>
  <c r="DF42" i="1" s="1"/>
  <c r="EC43" i="1"/>
  <c r="DF43" i="1" s="1"/>
  <c r="EC44" i="1"/>
  <c r="DF44" i="1" s="1"/>
  <c r="EC41" i="1"/>
  <c r="DF41" i="1" s="1"/>
  <c r="BT268" i="1"/>
  <c r="BS268" i="1"/>
  <c r="BR268" i="1"/>
  <c r="BQ268" i="1"/>
  <c r="BT267" i="1"/>
  <c r="BS267" i="1"/>
  <c r="BR267" i="1"/>
  <c r="BQ267" i="1"/>
  <c r="BT266" i="1"/>
  <c r="BS266" i="1"/>
  <c r="BR266" i="1"/>
  <c r="BQ266" i="1"/>
  <c r="BT265" i="1"/>
  <c r="BS265" i="1"/>
  <c r="BR265" i="1"/>
  <c r="BQ265" i="1"/>
  <c r="BT264" i="1"/>
  <c r="BS264" i="1"/>
  <c r="BR264" i="1"/>
  <c r="BQ264" i="1"/>
  <c r="BT263" i="1"/>
  <c r="BS263" i="1"/>
  <c r="BR263" i="1"/>
  <c r="BQ263" i="1"/>
  <c r="BT262" i="1"/>
  <c r="BS262" i="1"/>
  <c r="BR262" i="1"/>
  <c r="BQ262" i="1"/>
  <c r="BT261" i="1"/>
  <c r="BS261" i="1"/>
  <c r="BR261" i="1"/>
  <c r="BQ261" i="1"/>
  <c r="BT260" i="1"/>
  <c r="BS260" i="1"/>
  <c r="BR260" i="1"/>
  <c r="BQ260" i="1"/>
  <c r="AP259" i="1"/>
  <c r="BT259" i="1" s="1"/>
  <c r="AM259" i="1"/>
  <c r="BS259" i="1" s="1"/>
  <c r="AA259" i="1"/>
  <c r="BR259" i="1" s="1"/>
  <c r="D259" i="1"/>
  <c r="BQ259" i="1" s="1"/>
  <c r="BH249" i="1"/>
  <c r="DI249" i="1" s="1"/>
  <c r="BH244" i="1"/>
  <c r="DA244" i="1" s="1"/>
  <c r="AU313" i="1"/>
  <c r="BU313" i="1" s="1"/>
  <c r="AU312" i="1"/>
  <c r="BU312" i="1" s="1"/>
  <c r="AU311" i="1"/>
  <c r="BU311" i="1" s="1"/>
  <c r="AU310" i="1"/>
  <c r="BU310" i="1" s="1"/>
  <c r="AU309" i="1"/>
  <c r="BU309" i="1" s="1"/>
  <c r="AU308" i="1"/>
  <c r="BU308" i="1" s="1"/>
  <c r="AU307" i="1"/>
  <c r="BU307" i="1" s="1"/>
  <c r="AU306" i="1"/>
  <c r="BU306" i="1" s="1"/>
  <c r="AU305" i="1"/>
  <c r="BU305" i="1" s="1"/>
  <c r="AP313" i="1"/>
  <c r="BT313" i="1" s="1"/>
  <c r="AP312" i="1"/>
  <c r="BT312" i="1" s="1"/>
  <c r="AP311" i="1"/>
  <c r="BT311" i="1" s="1"/>
  <c r="AP310" i="1"/>
  <c r="BT310" i="1" s="1"/>
  <c r="AP309" i="1"/>
  <c r="BT309" i="1" s="1"/>
  <c r="AP308" i="1"/>
  <c r="BT308" i="1" s="1"/>
  <c r="AP307" i="1"/>
  <c r="BT307" i="1" s="1"/>
  <c r="AP306" i="1"/>
  <c r="BT306" i="1" s="1"/>
  <c r="AP305" i="1"/>
  <c r="BT305" i="1" s="1"/>
  <c r="AM313" i="1"/>
  <c r="BS313" i="1" s="1"/>
  <c r="AM312" i="1"/>
  <c r="BS312" i="1" s="1"/>
  <c r="AM311" i="1"/>
  <c r="BS311" i="1" s="1"/>
  <c r="AM310" i="1"/>
  <c r="BS310" i="1" s="1"/>
  <c r="AM309" i="1"/>
  <c r="BS309" i="1" s="1"/>
  <c r="AM308" i="1"/>
  <c r="BS308" i="1" s="1"/>
  <c r="AM307" i="1"/>
  <c r="BS307" i="1" s="1"/>
  <c r="AM306" i="1"/>
  <c r="BS306" i="1" s="1"/>
  <c r="AM305" i="1"/>
  <c r="BS305" i="1" s="1"/>
  <c r="Z313" i="1"/>
  <c r="BR313" i="1" s="1"/>
  <c r="Z312" i="1"/>
  <c r="BR312" i="1" s="1"/>
  <c r="Z311" i="1"/>
  <c r="BR311" i="1" s="1"/>
  <c r="Z310" i="1"/>
  <c r="BR310" i="1" s="1"/>
  <c r="Z309" i="1"/>
  <c r="BR309" i="1" s="1"/>
  <c r="Z308" i="1"/>
  <c r="BR308" i="1" s="1"/>
  <c r="Z307" i="1"/>
  <c r="BR307" i="1" s="1"/>
  <c r="Z306" i="1"/>
  <c r="BR306" i="1" s="1"/>
  <c r="Z305" i="1"/>
  <c r="BR305" i="1" s="1"/>
  <c r="C313" i="1"/>
  <c r="BQ313" i="1" s="1"/>
  <c r="C312" i="1"/>
  <c r="BQ312" i="1" s="1"/>
  <c r="C311" i="1"/>
  <c r="BQ311" i="1" s="1"/>
  <c r="C310" i="1"/>
  <c r="BQ310" i="1" s="1"/>
  <c r="C309" i="1"/>
  <c r="BQ309" i="1" s="1"/>
  <c r="C308" i="1"/>
  <c r="BQ308" i="1" s="1"/>
  <c r="C307" i="1"/>
  <c r="BQ307" i="1" s="1"/>
  <c r="C306" i="1"/>
  <c r="BQ306" i="1" s="1"/>
  <c r="C305" i="1"/>
  <c r="BQ305" i="1" s="1"/>
  <c r="BU304" i="1"/>
  <c r="BT304" i="1"/>
  <c r="BS304" i="1"/>
  <c r="BR304" i="1"/>
  <c r="BQ304" i="1"/>
  <c r="DN6" i="4" l="1"/>
  <c r="DD1" i="1" s="1"/>
  <c r="DK304" i="1"/>
  <c r="DB304" i="1" s="1"/>
  <c r="DI7" i="3"/>
  <c r="BH262" i="1"/>
  <c r="DA262" i="1" s="1"/>
  <c r="BH264" i="1"/>
  <c r="DA264" i="1" s="1"/>
  <c r="BH266" i="1"/>
  <c r="DA266" i="1" s="1"/>
  <c r="BH267" i="1"/>
  <c r="DA267" i="1" s="1"/>
  <c r="BH313" i="1"/>
  <c r="BH326" i="1" s="1"/>
  <c r="BH306" i="1"/>
  <c r="DA306" i="1" s="1"/>
  <c r="BH307" i="1"/>
  <c r="BH268" i="1"/>
  <c r="DA268" i="1" s="1"/>
  <c r="BH261" i="1"/>
  <c r="DA261" i="1" s="1"/>
  <c r="BH263" i="1"/>
  <c r="DA263" i="1" s="1"/>
  <c r="BH265" i="1"/>
  <c r="DA265" i="1" s="1"/>
  <c r="BH260" i="1"/>
  <c r="DA260" i="1" s="1"/>
  <c r="K230" i="1"/>
  <c r="B230" i="1" s="1"/>
  <c r="BH259" i="1"/>
  <c r="DA259" i="1" s="1"/>
  <c r="BH305" i="1"/>
  <c r="BH312" i="1"/>
  <c r="BH304" i="1"/>
  <c r="BH308" i="1"/>
  <c r="BH309" i="1"/>
  <c r="BH310" i="1"/>
  <c r="BH311" i="1"/>
  <c r="DK8" i="3" l="1"/>
  <c r="DK16" i="3"/>
  <c r="DK24" i="3"/>
  <c r="DK17" i="3"/>
  <c r="DK25" i="3"/>
  <c r="DK13" i="3"/>
  <c r="DK9" i="3"/>
  <c r="DK10" i="3"/>
  <c r="DK18" i="3"/>
  <c r="DK26" i="3"/>
  <c r="DK12" i="3"/>
  <c r="DK28" i="3"/>
  <c r="DK21" i="3"/>
  <c r="DK11" i="3"/>
  <c r="DK19" i="3"/>
  <c r="DK27" i="3"/>
  <c r="DK20" i="3"/>
  <c r="DK29" i="3"/>
  <c r="DK14" i="3"/>
  <c r="DK22" i="3"/>
  <c r="DK30" i="3"/>
  <c r="DK15" i="3"/>
  <c r="DK23" i="3"/>
  <c r="DK31" i="3"/>
  <c r="DK7" i="3"/>
  <c r="BH319" i="1"/>
  <c r="DB319" i="1" s="1"/>
  <c r="DA313" i="1"/>
  <c r="DE326" i="1"/>
  <c r="DD326" i="1"/>
  <c r="DC326" i="1"/>
  <c r="DB326" i="1"/>
  <c r="DA326" i="1"/>
  <c r="BH321" i="1"/>
  <c r="DA308" i="1"/>
  <c r="BH325" i="1"/>
  <c r="DA312" i="1"/>
  <c r="BH324" i="1"/>
  <c r="DA311" i="1"/>
  <c r="BH320" i="1"/>
  <c r="DA307" i="1"/>
  <c r="BH317" i="1"/>
  <c r="DA304" i="1"/>
  <c r="BH318" i="1"/>
  <c r="DA305" i="1"/>
  <c r="BH323" i="1"/>
  <c r="DA310" i="1"/>
  <c r="BH322" i="1"/>
  <c r="DA309" i="1"/>
  <c r="DC319" i="1" l="1"/>
  <c r="DE1" i="1"/>
  <c r="DA319" i="1"/>
  <c r="DD319" i="1"/>
  <c r="DE319" i="1"/>
  <c r="DE318" i="1"/>
  <c r="DD318" i="1"/>
  <c r="DC318" i="1"/>
  <c r="DB318" i="1"/>
  <c r="DA318" i="1"/>
  <c r="DC325" i="1"/>
  <c r="DB325" i="1"/>
  <c r="DA325" i="1"/>
  <c r="DD325" i="1"/>
  <c r="DE325" i="1"/>
  <c r="DB322" i="1"/>
  <c r="DA322" i="1"/>
  <c r="DD322" i="1"/>
  <c r="DC322" i="1"/>
  <c r="DE322" i="1"/>
  <c r="DD320" i="1"/>
  <c r="DC320" i="1"/>
  <c r="DB320" i="1"/>
  <c r="DA320" i="1"/>
  <c r="DE320" i="1"/>
  <c r="DC317" i="1"/>
  <c r="DB317" i="1"/>
  <c r="DA317" i="1"/>
  <c r="DE317" i="1"/>
  <c r="DD317" i="1"/>
  <c r="DE321" i="1"/>
  <c r="DA321" i="1"/>
  <c r="DD321" i="1"/>
  <c r="DC321" i="1"/>
  <c r="DB321" i="1"/>
  <c r="DE323" i="1"/>
  <c r="DD323" i="1"/>
  <c r="DC323" i="1"/>
  <c r="DB323" i="1"/>
  <c r="DA323" i="1"/>
  <c r="DE324" i="1"/>
  <c r="DD324" i="1"/>
  <c r="DB324" i="1"/>
  <c r="DC324" i="1"/>
  <c r="DA324" i="1"/>
  <c r="DC1" i="1" l="1"/>
  <c r="DA1" i="1" s="1"/>
  <c r="AX1" i="1" s="1"/>
</calcChain>
</file>

<file path=xl/sharedStrings.xml><?xml version="1.0" encoding="utf-8"?>
<sst xmlns="http://schemas.openxmlformats.org/spreadsheetml/2006/main" count="448" uniqueCount="312">
  <si>
    <t>THE TRUCK INSURANCE GROUP</t>
  </si>
  <si>
    <t>MOTOR CARRIER APPLICATION</t>
  </si>
  <si>
    <t>RETAIL PRODUCER INFORMATION</t>
  </si>
  <si>
    <t>Retail Agency:</t>
  </si>
  <si>
    <t>Mailing Address:</t>
  </si>
  <si>
    <t>City:</t>
  </si>
  <si>
    <t>State:</t>
  </si>
  <si>
    <t>Zip:</t>
  </si>
  <si>
    <t>Producer Name:</t>
  </si>
  <si>
    <t>Phone:</t>
  </si>
  <si>
    <t>First Name</t>
  </si>
  <si>
    <t>Last Name</t>
  </si>
  <si>
    <t>ACCOUNT INFORMATION</t>
  </si>
  <si>
    <t>Effective Date:</t>
  </si>
  <si>
    <t>Quote Required Date:</t>
  </si>
  <si>
    <t>Primary Insured Name:</t>
  </si>
  <si>
    <t>Business Type:</t>
  </si>
  <si>
    <t>Partnership</t>
  </si>
  <si>
    <t>Corporation</t>
  </si>
  <si>
    <t>LLC</t>
  </si>
  <si>
    <t>Joint Venture</t>
  </si>
  <si>
    <t>US DOT #:</t>
  </si>
  <si>
    <t>Years In Business:</t>
  </si>
  <si>
    <t>How many years has the company operated under its own DOT authority?</t>
  </si>
  <si>
    <t>INSURED CONTACTS</t>
  </si>
  <si>
    <t>Position</t>
  </si>
  <si>
    <t>Phone Number</t>
  </si>
  <si>
    <t>Email</t>
  </si>
  <si>
    <t>UNDERWRITING QUESTIONS</t>
  </si>
  <si>
    <t>1.</t>
  </si>
  <si>
    <t>Do you require any other named insureds to be included on this policy?</t>
  </si>
  <si>
    <t>If yes, please complete the named insured supplement and return it with this application.</t>
  </si>
  <si>
    <t>2.</t>
  </si>
  <si>
    <t>Do you have any subsidiaries or affiliates?</t>
  </si>
  <si>
    <t>If yes, please provide details including the name, location, and type of operations.</t>
  </si>
  <si>
    <t>3.</t>
  </si>
  <si>
    <t>Do any entities derive revenue from sources other than “for hire” trucking?</t>
  </si>
  <si>
    <t>If yes, please explain:</t>
  </si>
  <si>
    <t>What is the amount of revenue from sources other than "for hire" trucking?</t>
  </si>
  <si>
    <t>4.</t>
  </si>
  <si>
    <t>Have there been any changes in operations, ownership, management, or name during the last five years?</t>
  </si>
  <si>
    <t>5.</t>
  </si>
  <si>
    <t>How many years has the company been under the current management?</t>
  </si>
  <si>
    <t>6.</t>
  </si>
  <si>
    <t xml:space="preserve">Has any policy or coverage been declined, cancelled, or non-renewed during the prior three years?  (Missouri Applicants – Do </t>
  </si>
  <si>
    <t>not answer this question)</t>
  </si>
  <si>
    <t>7.</t>
  </si>
  <si>
    <t>8.</t>
  </si>
  <si>
    <t>Are any vehicles or equipment loaned, leased, or rented to others?</t>
  </si>
  <si>
    <t>9.</t>
  </si>
  <si>
    <t>10.</t>
  </si>
  <si>
    <t>Do you have a motor carrier brokerage authority?</t>
  </si>
  <si>
    <t>If yes, under what name?</t>
  </si>
  <si>
    <t>Under What DOT number?</t>
  </si>
  <si>
    <t>How much brokerage revenue was generated over the past 12 months?</t>
  </si>
  <si>
    <t>11.</t>
  </si>
  <si>
    <t>Do you broker, arrange, provide, or pass loads to other carriers?</t>
  </si>
  <si>
    <t>How much revenue was generated from this activity over the past 12 months?</t>
  </si>
  <si>
    <t>What is the estimated revenue to be generated by this activity for the upcoming 12 months?</t>
  </si>
  <si>
    <t>12.</t>
  </si>
  <si>
    <t>Do you hire or utilize subcontractors/sub-haulers to move freight?</t>
  </si>
  <si>
    <t>If yes, are they included on the driver and vehicle schedules that you provided?</t>
  </si>
  <si>
    <t>Do they operate under your authority?</t>
  </si>
  <si>
    <t>Do you provide auto liability insurance for them or do they provide their own liability insurance?</t>
  </si>
  <si>
    <t>13.</t>
  </si>
  <si>
    <t>Do you utilize owner/operators?</t>
  </si>
  <si>
    <t>If yes, how many?</t>
  </si>
  <si>
    <t>Are they included on the driver and vehicle schedules that you provided?</t>
  </si>
  <si>
    <t>14.</t>
  </si>
  <si>
    <t>Do you allow non-employee passengers?</t>
  </si>
  <si>
    <t>If yes, please describe your passenger policy and controls.</t>
  </si>
  <si>
    <t>15.</t>
  </si>
  <si>
    <t>If yes, what percentage of your freight do they make up?</t>
  </si>
  <si>
    <t>16.</t>
  </si>
  <si>
    <t>Do you engage in any residential delivery or pickup?</t>
  </si>
  <si>
    <t>If yes, what percentage of your routes involve residential delivery or pickup?</t>
  </si>
  <si>
    <t>Please provide details of residential activities:</t>
  </si>
  <si>
    <t>17.</t>
  </si>
  <si>
    <t>Do you have a safety director?</t>
  </si>
  <si>
    <t>18.</t>
  </si>
  <si>
    <t>19.</t>
  </si>
  <si>
    <t>20.</t>
  </si>
  <si>
    <t>21.</t>
  </si>
  <si>
    <t>22.</t>
  </si>
  <si>
    <t>23.</t>
  </si>
  <si>
    <t>Do you utilize team drivers?</t>
  </si>
  <si>
    <t>Do you hire drivers that are under the age of 23?</t>
  </si>
  <si>
    <t>Do you hire drivers that have less than two years of over the road experience?</t>
  </si>
  <si>
    <t>Do your driver files conform to DOT requirements?</t>
  </si>
  <si>
    <t>Do you pull and review PSP reports prior to hiring drivers?</t>
  </si>
  <si>
    <t>Do you participate in a drug testing program?</t>
  </si>
  <si>
    <r>
      <t xml:space="preserve">COVERAGE REQUESTED </t>
    </r>
    <r>
      <rPr>
        <sz val="10"/>
        <color theme="1"/>
        <rFont val="Calibri"/>
        <family val="2"/>
        <scheme val="minor"/>
      </rPr>
      <t>(place an "X" in the requested box for all coverages desired)</t>
    </r>
  </si>
  <si>
    <t>Requested</t>
  </si>
  <si>
    <t>Coverage</t>
  </si>
  <si>
    <t>Deductible</t>
  </si>
  <si>
    <t>Limit</t>
  </si>
  <si>
    <t>Auto Liability</t>
  </si>
  <si>
    <t>X</t>
  </si>
  <si>
    <t>Days Per Month</t>
  </si>
  <si>
    <t>Units Per Day</t>
  </si>
  <si>
    <t>Trailer Interchange</t>
  </si>
  <si>
    <t>General Liability</t>
  </si>
  <si>
    <t>Uninsured Motorists</t>
  </si>
  <si>
    <t>Underinsured Motorists</t>
  </si>
  <si>
    <t>Personal Injury Protection</t>
  </si>
  <si>
    <t>Hired Auto Liability</t>
  </si>
  <si>
    <t>Non-owned Liability</t>
  </si>
  <si>
    <t>Physical Damage</t>
  </si>
  <si>
    <t>Hired Auto Physical Damage</t>
  </si>
  <si>
    <t>Cost of Hire</t>
  </si>
  <si>
    <t>Number of Employees</t>
  </si>
  <si>
    <r>
      <t xml:space="preserve">General Liability </t>
    </r>
    <r>
      <rPr>
        <sz val="7"/>
        <color theme="1"/>
        <rFont val="Calibri"/>
        <family val="2"/>
        <scheme val="minor"/>
      </rPr>
      <t>(Complete GL section if requested)</t>
    </r>
  </si>
  <si>
    <t>(Specific state selections will need to be made, consistent with state law, via our UM/UIM and PIP Selection/Rejection Forms)</t>
  </si>
  <si>
    <t>CARRIER HISTORY</t>
  </si>
  <si>
    <t>Effective Date</t>
  </si>
  <si>
    <t>to</t>
  </si>
  <si>
    <t>Expiration Date</t>
  </si>
  <si>
    <t>EXPOSURE (UPCOMING AND HISTORICAL)</t>
  </si>
  <si>
    <t>Period</t>
  </si>
  <si>
    <t>Upcoming Term</t>
  </si>
  <si>
    <t>Current Term</t>
  </si>
  <si>
    <t>1st Prior</t>
  </si>
  <si>
    <t>2nd Prior</t>
  </si>
  <si>
    <t>3rd Prior</t>
  </si>
  <si>
    <t>Power Units</t>
  </si>
  <si>
    <t>Gross Receipts</t>
  </si>
  <si>
    <t>Mileage</t>
  </si>
  <si>
    <t>Stated Values</t>
  </si>
  <si>
    <t>RADIUS OF OPERATIONS</t>
  </si>
  <si>
    <t>Range</t>
  </si>
  <si>
    <t>Percentage</t>
  </si>
  <si>
    <t>0 to 50 Miles</t>
  </si>
  <si>
    <t>51 to 200 Miles</t>
  </si>
  <si>
    <t>201 to 500 Miles</t>
  </si>
  <si>
    <t>501+ Miles</t>
  </si>
  <si>
    <t>COMMODITIES</t>
  </si>
  <si>
    <t>Commodity</t>
  </si>
  <si>
    <t>#</t>
  </si>
  <si>
    <t>Street</t>
  </si>
  <si>
    <t>City</t>
  </si>
  <si>
    <t>State</t>
  </si>
  <si>
    <t>Zip</t>
  </si>
  <si>
    <t>Use</t>
  </si>
  <si>
    <t>If you have more than 10 locations please complete the additional location supplement and return it with this application.</t>
  </si>
  <si>
    <t>GENERAL LIABILITY QUESTIONS</t>
  </si>
  <si>
    <t>If you are not requesting GL coverage you do not need to complete this section.</t>
  </si>
  <si>
    <t>Do you sell any product(s) on a wholesale or retail basis?</t>
  </si>
  <si>
    <t>Do you derive any revenue from warehousing operations?</t>
  </si>
  <si>
    <t>Do you perform service/maintenance work on non-owned equipment?</t>
  </si>
  <si>
    <t>Do you operate a tank wash or trailer wash facility?</t>
  </si>
  <si>
    <t>Do you have any blending or storage operations?</t>
  </si>
  <si>
    <t>Do you engage in any operations other than trucking for hire?</t>
  </si>
  <si>
    <t>EXPOSURE INFORMATION</t>
  </si>
  <si>
    <t>Location #</t>
  </si>
  <si>
    <t>Total Payroll</t>
  </si>
  <si>
    <t>Executive Payroll</t>
  </si>
  <si>
    <t>Clerical Payroll</t>
  </si>
  <si>
    <t>Driver Payroll</t>
  </si>
  <si>
    <t># of Executive Officers</t>
  </si>
  <si>
    <t>Accurate and complete information must be provided for all locations.  When listing payroll, list all payroll.  Do not remove items from the payroll figures.</t>
  </si>
  <si>
    <r>
      <rPr>
        <b/>
        <sz val="8"/>
        <color theme="1"/>
        <rFont val="Calibri"/>
        <family val="2"/>
        <scheme val="minor"/>
      </rPr>
      <t>Applicable in AL, AR, DC, LA, MD, NM, RI and WV</t>
    </r>
    <r>
      <rPr>
        <sz val="8"/>
        <color theme="1"/>
        <rFont val="Calibri"/>
        <family val="2"/>
        <scheme val="minor"/>
      </rPr>
      <t xml:space="preserve">:  Any person who knowingly (or willfully)* presents a false or fraudulent claim for payment of a loss or benefit or knowingly (or willfully)* presents false information in an application for insurance is guilty of a crime and may be subject to fines and confinement in prison. *Applies in MD Only.
</t>
    </r>
    <r>
      <rPr>
        <b/>
        <sz val="8"/>
        <color theme="1"/>
        <rFont val="Calibri"/>
        <family val="2"/>
        <scheme val="minor"/>
      </rPr>
      <t>Applicable in CO:</t>
    </r>
    <r>
      <rPr>
        <sz val="8"/>
        <color theme="1"/>
        <rFont val="Calibri"/>
        <family val="2"/>
        <scheme val="minor"/>
      </rPr>
      <t xml:space="preserve">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
Applicable in FL and OK:  Any person who knowingly and with intent to injure, defraud, or deceive any insurer files a statement of claim or an application containing any false, incomplete, or misleading information is guilty of a felony (of the third degree)*. *Applies in FL Only.
</t>
    </r>
    <r>
      <rPr>
        <b/>
        <sz val="8"/>
        <color theme="1"/>
        <rFont val="Calibri"/>
        <family val="2"/>
        <scheme val="minor"/>
      </rPr>
      <t>Applicable in KS:</t>
    </r>
    <r>
      <rPr>
        <sz val="8"/>
        <color theme="1"/>
        <rFont val="Calibri"/>
        <family val="2"/>
        <scheme val="minor"/>
      </rPr>
      <t xml:space="preserve">  Any person who, knowingly and with intent to defraud, presents, causes to be presented or prepares with knowledge or belief that it will be presented to or by an insurer, purported insurer, broker or any agent thereof, any written statement as part of, or in support of, an application for the issuance of, or the rating of an insurance policy for personal or commercial insurance, or a claim for payment or other benefit pursuant to an insurance policy for commercial or personal insurance which such person knows to contain materially false information concerning any fact material thereto; or conceals, for the purpose of misleading, information concerning any fact material thereto commits a fraudulent insurance act.
</t>
    </r>
    <r>
      <rPr>
        <b/>
        <sz val="8"/>
        <color theme="1"/>
        <rFont val="Calibri"/>
        <family val="2"/>
        <scheme val="minor"/>
      </rPr>
      <t>Applicable in KY, NY, OH and PA:</t>
    </r>
    <r>
      <rPr>
        <sz val="8"/>
        <color theme="1"/>
        <rFont val="Calibri"/>
        <family val="2"/>
        <scheme val="minor"/>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 (not to exceed five thousand dollars and the stated value of the claim for each such violation)*. *Applies in NY Only.
</t>
    </r>
    <r>
      <rPr>
        <b/>
        <sz val="8"/>
        <color theme="1"/>
        <rFont val="Calibri"/>
        <family val="2"/>
        <scheme val="minor"/>
      </rPr>
      <t>Applicable in ME, TN, VA and WA</t>
    </r>
    <r>
      <rPr>
        <sz val="8"/>
        <color theme="1"/>
        <rFont val="Calibri"/>
        <family val="2"/>
        <scheme val="minor"/>
      </rPr>
      <t xml:space="preserve">:  It is a crime to knowingly provide false, incomplete or misleading information to an insurance company for the purpose of defrauding the company.  Penalties (may)* include imprisonment, fines and denial of insurance benefits. *Applies in ME Only.
</t>
    </r>
    <r>
      <rPr>
        <b/>
        <sz val="8"/>
        <color theme="1"/>
        <rFont val="Calibri"/>
        <family val="2"/>
        <scheme val="minor"/>
      </rPr>
      <t>Applicable in NJ</t>
    </r>
    <r>
      <rPr>
        <sz val="8"/>
        <color theme="1"/>
        <rFont val="Calibri"/>
        <family val="2"/>
        <scheme val="minor"/>
      </rPr>
      <t xml:space="preserve">:  Any person who includes any false or misleading information on an application for an insurance policy is subject to criminal and civil penalties.
</t>
    </r>
    <r>
      <rPr>
        <b/>
        <sz val="8"/>
        <color theme="1"/>
        <rFont val="Calibri"/>
        <family val="2"/>
        <scheme val="minor"/>
      </rPr>
      <t>Applicable in OR:</t>
    </r>
    <r>
      <rPr>
        <sz val="8"/>
        <color theme="1"/>
        <rFont val="Calibri"/>
        <family val="2"/>
        <scheme val="minor"/>
      </rPr>
      <t xml:space="preserve">  Any person who knowingly and with intent to defraud or solicit another to defraud the insurer by submitting an application containing a false statement as to any material fact may be violating state law.
</t>
    </r>
    <r>
      <rPr>
        <b/>
        <sz val="8"/>
        <color theme="1"/>
        <rFont val="Calibri"/>
        <family val="2"/>
        <scheme val="minor"/>
      </rPr>
      <t>Applicable in PR:</t>
    </r>
    <r>
      <rPr>
        <sz val="8"/>
        <color theme="1"/>
        <rFont val="Calibri"/>
        <family val="2"/>
        <scheme val="minor"/>
      </rPr>
      <t xml:space="preserve">  Any person who knowingly and with the intention of defrauding presents false information in an insurance application, or presents, helps, or causes the presentation of a fraudulent claim for the payment of a loss or any other benefit, or presents more than one claim for the same damage or loss, shall incur a felony and, upon conviction, shall be sanctioned for each violation by a fine of not less than five thousand dollars ($5,000) and not more than ten thousand dollars ($10,000), or a fixed term of imprisonment for three (3) years, or both penalties.  Should aggravating circumstances [be] present, the penalty thus established may be increased to a maximum of five (5) years, if extenuating circumstances are present, it may be reduced to a minimum of two (2) years.</t>
    </r>
  </si>
  <si>
    <t>For your protection, California law requires the following to appear on this form:</t>
  </si>
  <si>
    <t>Any person who knowingly presents false or fraudulent information to obtain or amend insurance coverage or to make a claim for the payment of a loss is guilty of a crime and may be subject to fines and confinement in state prison.</t>
  </si>
  <si>
    <t>THE UNDERSIGNED IS AN AUTHORIZED REPRESENTATIVE OF THE APPLICANT AND REPRESENTS THAT REASONABLE INQUIRY HAS BEEN MADE TO OBTAIN THE ANSWERS TO QUESTIONS ON THIS APPLICATION.  HE/SHE REPRESENTS THAT THE ANSWERS ARE TRUE, CORRECT AND COMPLETE TO THE BEST OF HIS/HER KNOWLEDGE.</t>
  </si>
  <si>
    <t>State Producer License No
(Required in Florida)</t>
  </si>
  <si>
    <t>Retail Producer’s Name (Please Print)</t>
  </si>
  <si>
    <t>Retail Producer’s Signature</t>
  </si>
  <si>
    <t>Wholesale Producer’s Signature</t>
  </si>
  <si>
    <t>Wholesale Producer’s Name (Please Print)</t>
  </si>
  <si>
    <t>Date</t>
  </si>
  <si>
    <t>Applicant's Name (Please Print)</t>
  </si>
  <si>
    <t>Applicant's  Signature</t>
  </si>
  <si>
    <t>(No PO Boxes)</t>
  </si>
  <si>
    <t>Producer Email:</t>
  </si>
  <si>
    <t>Response</t>
  </si>
  <si>
    <t>Yes</t>
  </si>
  <si>
    <t>No</t>
  </si>
  <si>
    <r>
      <t xml:space="preserve">Do you haul hazardous materials </t>
    </r>
    <r>
      <rPr>
        <sz val="8"/>
        <color theme="1"/>
        <rFont val="Calibri"/>
        <family val="2"/>
        <scheme val="minor"/>
      </rPr>
      <t>(medical or municipal waste, radioactive materials, explosives, acids, or flammables)</t>
    </r>
    <r>
      <rPr>
        <sz val="10"/>
        <color theme="1"/>
        <rFont val="Calibri"/>
        <family val="2"/>
        <scheme val="minor"/>
      </rPr>
      <t>?</t>
    </r>
  </si>
  <si>
    <t>If yes, what percentage of their time do they devote to safety?</t>
  </si>
  <si>
    <t>Selection</t>
  </si>
  <si>
    <t>Enter an "X" in this box if you would like to mirror the locations listed above.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</si>
  <si>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</si>
  <si>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</si>
  <si>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</si>
  <si>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</si>
  <si>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</si>
  <si>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</si>
  <si>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</si>
  <si>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</si>
  <si>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</si>
  <si>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</si>
  <si>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</si>
  <si>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</si>
  <si>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</si>
  <si>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</si>
  <si>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</si>
  <si>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</si>
  <si>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</si>
  <si>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</si>
  <si>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</si>
  <si>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</si>
  <si>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</si>
  <si>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</si>
  <si>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</si>
  <si>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</si>
  <si>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</si>
  <si>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</si>
  <si>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</si>
  <si>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</si>
  <si>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</si>
  <si>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</si>
  <si>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</si>
  <si>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</si>
  <si>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</si>
  <si>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</si>
  <si>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</si>
  <si>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</si>
  <si>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</si>
  <si>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</si>
  <si>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</si>
  <si>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</si>
  <si>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</si>
  <si>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</si>
  <si>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</si>
  <si>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</si>
  <si>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</si>
  <si>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</si>
  <si>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</si>
  <si>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</si>
  <si>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</si>
  <si>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</si>
  <si>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</si>
  <si>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How many years have they been employed by your company?</t>
  </si>
  <si>
    <t>How many years of experience do they have as a safety director?</t>
  </si>
  <si>
    <t>Liability Deductible</t>
  </si>
  <si>
    <t>Physical Damage Deductible</t>
  </si>
  <si>
    <t>Trailer Interchange Limits</t>
  </si>
  <si>
    <t>Entity Type</t>
  </si>
  <si>
    <t>Individual/Sole Proprietor</t>
  </si>
  <si>
    <t>Association, Labor Union, Religious Organization</t>
  </si>
  <si>
    <t>Common Ownership</t>
  </si>
  <si>
    <t>Executor or Trustree</t>
  </si>
  <si>
    <t>Government Entity/Public Property</t>
  </si>
  <si>
    <t>Joint Employers</t>
  </si>
  <si>
    <t>Limited Liability Partnership</t>
  </si>
  <si>
    <t>Limited Partnership</t>
  </si>
  <si>
    <t>Multiple Status</t>
  </si>
  <si>
    <t>Trust or Estate</t>
  </si>
  <si>
    <t>Other</t>
  </si>
  <si>
    <t>Are there any vehicles (owned, leased, hired, or borrowed) that are used in your business operations, that are not included</t>
  </si>
  <si>
    <t>on the vehicle schedule submitted with this application?</t>
  </si>
  <si>
    <t>What is the estimated brokerage revenue for the upcoming 12 months?</t>
  </si>
  <si>
    <r>
      <t xml:space="preserve">Please indicate the commodities hauled and the packaging </t>
    </r>
    <r>
      <rPr>
        <sz val="8"/>
        <color theme="1"/>
        <rFont val="Calibri"/>
        <family val="2"/>
        <scheme val="minor"/>
      </rPr>
      <t>(examples:  Gasoline in 11,600 gallon tanker trailers; Petrochemical solvents</t>
    </r>
  </si>
  <si>
    <t>in 793 gallon totes; consumer paint in 1 gallon cans):</t>
  </si>
  <si>
    <t>Do your operations consist of any distributing, storing, treating, discharging, applying, disposing, or transporting of</t>
  </si>
  <si>
    <t>flammable, explosive, and/or hazardous waste or radioactive materials?</t>
  </si>
  <si>
    <r>
      <t xml:space="preserve">Do you set up or install any products for third parties as part of your operations </t>
    </r>
    <r>
      <rPr>
        <sz val="8"/>
        <color theme="1"/>
        <rFont val="Calibri"/>
        <family val="2"/>
        <scheme val="minor"/>
      </rPr>
      <t>(furniture, appliances, etc.)</t>
    </r>
    <r>
      <rPr>
        <sz val="10"/>
        <color theme="1"/>
        <rFont val="Calibri"/>
        <family val="2"/>
        <scheme val="minor"/>
      </rPr>
      <t>?</t>
    </r>
  </si>
  <si>
    <t>Percentage must total 100%.</t>
  </si>
  <si>
    <t>Additional Named Insured Supplemental Form</t>
  </si>
  <si>
    <t>Note:  You must establish the combination of interest for any named insureds requested in addition to the primary named insured.  More than one interest may be named on a policy and rated as a single risk if one interest owns more than 50% of another.</t>
  </si>
  <si>
    <t>Named Insured</t>
  </si>
  <si>
    <t>DOT #</t>
  </si>
  <si>
    <r>
      <t xml:space="preserve">Relationship to Primary Named Insured
</t>
    </r>
    <r>
      <rPr>
        <sz val="10"/>
        <color theme="1"/>
        <rFont val="Calibri"/>
        <family val="2"/>
        <scheme val="minor"/>
      </rPr>
      <t>(Include combination of interest details)</t>
    </r>
  </si>
  <si>
    <t>Description of Operations</t>
  </si>
  <si>
    <r>
      <t xml:space="preserve">Filing Requirements
</t>
    </r>
    <r>
      <rPr>
        <sz val="10"/>
        <color theme="1"/>
        <rFont val="Calibri"/>
        <family val="2"/>
        <scheme val="minor"/>
      </rPr>
      <t>(List all filings required for each named insured)</t>
    </r>
  </si>
  <si>
    <t>Additional Location Supplemental Form</t>
  </si>
  <si>
    <t>P</t>
  </si>
  <si>
    <t>Submission Checklist</t>
  </si>
  <si>
    <r>
      <rPr>
        <b/>
        <sz val="11"/>
        <color theme="1"/>
        <rFont val="Calibri"/>
        <family val="2"/>
        <scheme val="minor"/>
      </rPr>
      <t>MVRs:</t>
    </r>
    <r>
      <rPr>
        <sz val="11"/>
        <color theme="1"/>
        <rFont val="Calibri"/>
        <family val="2"/>
        <scheme val="minor"/>
      </rPr>
      <t xml:space="preserve"> Provide a complete set of MVRs for all drivers.  MVRs must be valued within 120 days of the account's effective date.</t>
    </r>
  </si>
  <si>
    <r>
      <rPr>
        <b/>
        <sz val="11"/>
        <color theme="1"/>
        <rFont val="Calibri"/>
        <family val="2"/>
        <scheme val="minor"/>
      </rPr>
      <t>FINANCIAL STATEMENTS:</t>
    </r>
    <r>
      <rPr>
        <sz val="11"/>
        <color theme="1"/>
        <rFont val="Calibri"/>
        <family val="2"/>
        <scheme val="minor"/>
      </rPr>
      <t xml:space="preserve"> Last year's independently prepared financial statements and current interim statement, preferably audited or reviewed statements. Include revenue through trip lease and/or brokerage operations, if any. If the most recent year-end statement is more than 6 months old, an interim statement must be provided. Parent company financials, if applicable, should also be provided.</t>
    </r>
  </si>
  <si>
    <r>
      <t xml:space="preserve">LOSS RUNS:  </t>
    </r>
    <r>
      <rPr>
        <sz val="11"/>
        <color theme="1"/>
        <rFont val="Calibri"/>
        <family val="2"/>
        <scheme val="minor"/>
      </rPr>
      <t>Last (4) years of documented loss runs from prior insurance companies for all coverages requested. Losses to be valued within 120 days of the account's effective date. Details required on all losses in excess of $50,000.</t>
    </r>
  </si>
  <si>
    <r>
      <rPr>
        <b/>
        <sz val="11"/>
        <color theme="1"/>
        <rFont val="Calibri"/>
        <family val="2"/>
        <scheme val="minor"/>
      </rPr>
      <t>MILEAGE BY STATE:</t>
    </r>
    <r>
      <rPr>
        <sz val="11"/>
        <color theme="1"/>
        <rFont val="Calibri"/>
        <family val="2"/>
        <scheme val="minor"/>
      </rPr>
      <t xml:space="preserve"> Provide copies of International Fuel Tax Administration Schedule B reports or similar data indicating mileage by state and total mileage for the last (4) quarters.</t>
    </r>
  </si>
  <si>
    <r>
      <rPr>
        <b/>
        <sz val="11"/>
        <color theme="1"/>
        <rFont val="Calibri"/>
        <family val="2"/>
        <scheme val="minor"/>
      </rPr>
      <t>DRIVERS LIST:</t>
    </r>
    <r>
      <rPr>
        <sz val="11"/>
        <color theme="1"/>
        <rFont val="Calibri"/>
        <family val="2"/>
        <scheme val="minor"/>
      </rPr>
      <t xml:space="preserve"> Provide listing of all drivers: company, owner/operators, service and private passenger units, showing full name, date of birth, state of license, driver’s license number, and years of experience.</t>
    </r>
  </si>
  <si>
    <r>
      <rPr>
        <b/>
        <sz val="11"/>
        <color theme="1"/>
        <rFont val="Calibri"/>
        <family val="2"/>
        <scheme val="minor"/>
      </rPr>
      <t>EQUIPMENT LIST:</t>
    </r>
    <r>
      <rPr>
        <sz val="11"/>
        <color theme="1"/>
        <rFont val="Calibri"/>
        <family val="2"/>
        <scheme val="minor"/>
      </rPr>
      <t xml:space="preserve"> Provide list identifying company-owned vehicles and owner/operator vehicles. Include year, make, model, VIN (17 digit), current market value and garage location. </t>
    </r>
  </si>
  <si>
    <t>If applicable, complete the included Additional Named Insured supplemental worksheet and Additional Location supplemental worksheet.  If the supplementals are applicable, failure to fully complete them will result in the application being considered incomplete and the submission will not be reserved.</t>
  </si>
  <si>
    <t>If you are requesting GL coverage, exposure information must be provided for all applicable locations.  Full payroll figures should be provided.  No items should be excluded from the payroll information provided.</t>
  </si>
  <si>
    <t>If this is a new business submission, please send your submission to casualty_truckinsurancegroup@aig.com for reservation.  Renewal submissions should be sent directly to your underwriter.</t>
  </si>
  <si>
    <t>Important Notes</t>
  </si>
  <si>
    <t>Response 12</t>
  </si>
  <si>
    <t>We provide</t>
  </si>
  <si>
    <t>Subcontractors/Subhaulers provide</t>
  </si>
  <si>
    <t>Have you filed for bankruptcy or been in default at any time during the last 5 years?</t>
  </si>
  <si>
    <t>Complete the application and return it in the excel format.  Do not modify the formatting or structure of the application in any way.  Applications that are modified or returned in a different format will not be accepted.</t>
  </si>
  <si>
    <t>Complete the Application worksheet in its entirety.  A completed application should have no red cells and should indicate that it is complete at the top right corner.  Submissions with incomplete applications will not be reserved.</t>
  </si>
  <si>
    <r>
      <t xml:space="preserve">SCHEDULE OF LOCATIONS </t>
    </r>
    <r>
      <rPr>
        <sz val="10"/>
        <color theme="1"/>
        <rFont val="Calibri"/>
        <family val="2"/>
        <scheme val="minor"/>
      </rPr>
      <t>(list all locations, including garaging locations, and the description of their use)</t>
    </r>
  </si>
  <si>
    <t>Enter the name of the carrier that provided coverage.  If multiple carriers provided coverage during a period please list each carrier that did so.</t>
  </si>
  <si>
    <t>Owner</t>
  </si>
  <si>
    <t>AMERIGO INSURANCE AGENCY</t>
  </si>
  <si>
    <t>1110 CIVIC CENTER BLVD 106E</t>
  </si>
  <si>
    <t>YUBA CITY</t>
  </si>
  <si>
    <t>PARMJIT</t>
  </si>
  <si>
    <t>DHAMI</t>
  </si>
  <si>
    <t>gill@aiazone.net</t>
  </si>
  <si>
    <t>Sacramento</t>
  </si>
  <si>
    <t>Canned Goods</t>
  </si>
  <si>
    <t xml:space="preserve">Paper/Plastic Products  </t>
  </si>
  <si>
    <t>Water &amp; Beverages</t>
  </si>
  <si>
    <t>General Freight</t>
  </si>
  <si>
    <t>Mailing Address</t>
  </si>
  <si>
    <t>Physical Address</t>
  </si>
  <si>
    <t>Garaging Address</t>
  </si>
  <si>
    <t>Graging</t>
  </si>
  <si>
    <t>GO 5 Logistics Inc</t>
  </si>
  <si>
    <t>1730 Montara Ave</t>
  </si>
  <si>
    <t xml:space="preserve"> Asad </t>
  </si>
  <si>
    <t xml:space="preserve"> Khan</t>
  </si>
  <si>
    <t>go5logisticsinc@gmail.com</t>
  </si>
  <si>
    <t>Great West Casualty Company</t>
  </si>
  <si>
    <t>Aegis Security Insurance Company</t>
  </si>
  <si>
    <t>United Specialty Insurance Company</t>
  </si>
  <si>
    <t>United National Insurance Company</t>
  </si>
  <si>
    <t>455 Bannon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</si>
</sst>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lt;=9999999]###\-####;\(###\)\ ###\-####"/>
    <numFmt numFmtId="166" formatCode="00000"/>
  </numFmts>
  <fonts count="20" x14ac:knownFonts="1">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sz val="8"/>
      <color rgb="FFFF0000"/>
      <name val="Calibri"/>
      <family val="2"/>
      <scheme val="minor"/>
    </font>
    <font>
      <sz val="9"/>
      <color theme="1"/>
      <name val="Calibri"/>
      <family val="2"/>
      <scheme val="minor"/>
    </font>
    <font>
      <sz val="7"/>
      <color theme="1"/>
      <name val="Calibri"/>
      <family val="2"/>
      <scheme val="minor"/>
    </font>
    <font>
      <sz val="10"/>
      <color rgb="FFFF0000"/>
      <name val="Calibri"/>
      <family val="2"/>
      <scheme val="minor"/>
    </font>
    <font>
      <b/>
      <sz val="8"/>
      <color theme="1"/>
      <name val="Calibri"/>
      <family val="2"/>
      <scheme val="minor"/>
    </font>
    <font>
      <b/>
      <sz val="14"/>
      <color theme="1"/>
      <name val="Calibri"/>
      <family val="2"/>
      <scheme val="minor"/>
    </font>
    <font>
      <u/>
      <sz val="11"/>
      <color theme="10"/>
      <name val="Calibri"/>
      <family val="2"/>
      <scheme val="minor"/>
    </font>
    <font>
      <u/>
      <sz val="10"/>
      <color theme="10"/>
      <name val="Calibri"/>
      <family val="2"/>
      <scheme val="minor"/>
    </font>
    <font>
      <sz val="11"/>
      <color rgb="FFFF0000"/>
      <name val="Calibri"/>
      <family val="2"/>
      <scheme val="minor"/>
    </font>
    <font>
      <sz val="16"/>
      <color theme="1"/>
      <name val="Calibri"/>
      <family val="2"/>
      <scheme val="minor"/>
    </font>
    <font>
      <sz val="6"/>
      <color theme="1"/>
      <name val="Calibri"/>
      <family val="2"/>
      <scheme val="minor"/>
    </font>
    <font>
      <b/>
      <sz val="1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74">
    <xf numFmtId="0" fontId="0" fillId="0" borderId="0" xfId="0"/>
    <xf numFmtId="0" fontId="1" fillId="0" borderId="0" xfId="0" applyFont="1"/>
    <xf numFmtId="9" fontId="0" fillId="0" borderId="0" xfId="0" applyNumberFormat="1"/>
    <xf numFmtId="0" fontId="0" fillId="0" borderId="0" xfId="0" applyProtection="1">
      <protection hidden="1"/>
    </xf>
    <xf numFmtId="0" fontId="0" fillId="0" borderId="0" xfId="0" applyAlignment="1" applyProtection="1">
      <alignment horizontal="centerContinuous"/>
      <protection hidden="1"/>
    </xf>
    <xf numFmtId="0" fontId="5" fillId="0" borderId="0" xfId="0" applyFont="1" applyProtection="1">
      <protection hidden="1"/>
    </xf>
    <xf numFmtId="0" fontId="2" fillId="0" borderId="0" xfId="0" applyFont="1" applyProtection="1">
      <protection hidden="1"/>
    </xf>
    <xf numFmtId="0" fontId="2" fillId="0" borderId="0" xfId="0" quotePrefix="1" applyFont="1" applyProtection="1">
      <protection hidden="1"/>
    </xf>
    <xf numFmtId="1" fontId="0" fillId="0" borderId="0" xfId="0" applyNumberFormat="1" applyProtection="1">
      <protection hidden="1"/>
    </xf>
    <xf numFmtId="0" fontId="4" fillId="0" borderId="0" xfId="0" applyFont="1" applyAlignment="1" applyProtection="1">
      <alignment vertical="top"/>
      <protection hidden="1"/>
    </xf>
    <xf numFmtId="0" fontId="4" fillId="2" borderId="7" xfId="0" applyFont="1" applyFill="1" applyBorder="1" applyAlignment="1" applyProtection="1">
      <alignment horizontal="left" vertical="top"/>
      <protection hidden="1"/>
    </xf>
    <xf numFmtId="0" fontId="0" fillId="2" borderId="8" xfId="0" applyFill="1" applyBorder="1" applyAlignment="1" applyProtection="1">
      <alignment horizontal="left" vertical="top"/>
      <protection hidden="1"/>
    </xf>
    <xf numFmtId="0" fontId="0" fillId="2" borderId="9" xfId="0" applyFill="1" applyBorder="1" applyAlignment="1" applyProtection="1">
      <alignment horizontal="left" vertical="top"/>
      <protection hidden="1"/>
    </xf>
    <xf numFmtId="0" fontId="4" fillId="2" borderId="7" xfId="0" applyFont="1" applyFill="1" applyBorder="1" applyAlignment="1" applyProtection="1">
      <alignment vertical="top"/>
      <protection hidden="1"/>
    </xf>
    <xf numFmtId="0" fontId="0" fillId="2" borderId="8" xfId="0" applyFill="1" applyBorder="1" applyAlignment="1" applyProtection="1">
      <alignment vertical="top"/>
      <protection hidden="1"/>
    </xf>
    <xf numFmtId="0" fontId="0" fillId="2" borderId="9" xfId="0" applyFill="1" applyBorder="1" applyAlignment="1" applyProtection="1">
      <alignment vertical="top"/>
      <protection hidden="1"/>
    </xf>
    <xf numFmtId="0" fontId="0" fillId="0" borderId="0" xfId="0" applyAlignment="1" applyProtection="1">
      <alignment shrinkToFit="1"/>
      <protection hidden="1"/>
    </xf>
    <xf numFmtId="0" fontId="2" fillId="0" borderId="0" xfId="0" applyFont="1" applyAlignment="1" applyProtection="1">
      <alignment shrinkToFit="1"/>
      <protection hidden="1"/>
    </xf>
    <xf numFmtId="0" fontId="1" fillId="0" borderId="1" xfId="0" applyFont="1" applyBorder="1" applyAlignment="1">
      <alignment horizontal="center" wrapText="1"/>
    </xf>
    <xf numFmtId="0" fontId="0" fillId="2" borderId="1" xfId="0" applyFill="1" applyBorder="1" applyAlignment="1" applyProtection="1">
      <alignment wrapText="1"/>
      <protection locked="0"/>
    </xf>
    <xf numFmtId="0" fontId="1" fillId="0" borderId="1" xfId="0" applyFont="1" applyBorder="1" applyAlignment="1">
      <alignment horizontal="center"/>
    </xf>
    <xf numFmtId="0" fontId="0" fillId="0" borderId="1" xfId="0" applyBorder="1" applyAlignment="1">
      <alignment horizontal="center"/>
    </xf>
    <xf numFmtId="166" fontId="0" fillId="2" borderId="1" xfId="0" applyNumberFormat="1" applyFill="1" applyBorder="1" applyAlignment="1" applyProtection="1">
      <alignment wrapText="1"/>
      <protection locked="0"/>
    </xf>
    <xf numFmtId="0" fontId="0" fillId="2" borderId="1" xfId="0" applyFill="1" applyBorder="1" applyProtection="1">
      <protection locked="0"/>
    </xf>
    <xf numFmtId="164" fontId="0" fillId="2" borderId="1"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protection locked="0"/>
    </xf>
    <xf numFmtId="0" fontId="0" fillId="0" borderId="0" xfId="0" applyAlignment="1">
      <alignment horizontal="right"/>
    </xf>
    <xf numFmtId="0" fontId="0" fillId="0" borderId="0" xfId="0" applyAlignment="1">
      <alignment wrapText="1"/>
    </xf>
    <xf numFmtId="0" fontId="1" fillId="0" borderId="0" xfId="0" applyFont="1" applyAlignment="1">
      <alignment horizontal="left" vertical="center" wrapText="1"/>
    </xf>
    <xf numFmtId="0" fontId="0" fillId="0" borderId="0" xfId="0" applyAlignment="1">
      <alignment horizontal="left" vertical="center" wrapText="1"/>
    </xf>
    <xf numFmtId="0" fontId="3" fillId="0" borderId="0" xfId="0" applyFont="1"/>
    <xf numFmtId="0" fontId="0" fillId="0" borderId="0" xfId="0" quotePrefix="1" applyAlignment="1">
      <alignment horizontal="right" vertical="center"/>
    </xf>
    <xf numFmtId="0" fontId="2" fillId="2" borderId="1" xfId="0" applyFont="1" applyFill="1" applyBorder="1" applyAlignment="1" applyProtection="1">
      <alignment shrinkToFit="1"/>
      <protection locked="0" hidden="1"/>
    </xf>
    <xf numFmtId="0" fontId="0" fillId="2" borderId="1" xfId="0" applyFill="1" applyBorder="1" applyAlignment="1" applyProtection="1">
      <alignment shrinkToFit="1"/>
      <protection locked="0" hidden="1"/>
    </xf>
    <xf numFmtId="0" fontId="0" fillId="0" borderId="1" xfId="0" applyBorder="1" applyAlignment="1">
      <alignment shrinkToFit="1"/>
    </xf>
    <xf numFmtId="0" fontId="18" fillId="0" borderId="0" xfId="0" applyFont="1" applyAlignment="1" applyProtection="1">
      <alignment horizontal="left" shrinkToFit="1"/>
      <protection hidden="1"/>
    </xf>
    <xf numFmtId="0" fontId="19" fillId="0" borderId="0" xfId="0" applyFont="1" applyAlignment="1" applyProtection="1">
      <alignment shrinkToFit="1"/>
      <protection hidden="1"/>
    </xf>
    <xf numFmtId="0" fontId="5" fillId="0" borderId="1" xfId="0" applyFont="1" applyBorder="1" applyAlignment="1" applyProtection="1">
      <alignment shrinkToFit="1"/>
      <protection hidden="1"/>
    </xf>
    <xf numFmtId="0" fontId="1" fillId="0" borderId="1" xfId="0" applyFont="1" applyBorder="1" applyAlignment="1" applyProtection="1">
      <alignment shrinkToFit="1"/>
      <protection hidden="1"/>
    </xf>
    <xf numFmtId="0" fontId="0" fillId="0" borderId="1" xfId="0" applyBorder="1" applyAlignment="1" applyProtection="1">
      <alignment shrinkToFit="1"/>
      <protection hidden="1"/>
    </xf>
    <xf numFmtId="0" fontId="2" fillId="2" borderId="2" xfId="0" applyFont="1" applyFill="1" applyBorder="1" applyAlignment="1" applyProtection="1">
      <alignment shrinkToFit="1"/>
      <protection locked="0" hidden="1"/>
    </xf>
    <xf numFmtId="0" fontId="0" fillId="2" borderId="4" xfId="0" applyFill="1" applyBorder="1" applyAlignment="1" applyProtection="1">
      <alignment shrinkToFit="1"/>
      <protection locked="0" hidden="1"/>
    </xf>
    <xf numFmtId="0" fontId="0" fillId="2" borderId="3" xfId="0" applyFill="1" applyBorder="1" applyAlignment="1" applyProtection="1">
      <alignment shrinkToFit="1"/>
      <protection locked="0" hidden="1"/>
    </xf>
    <xf numFmtId="0" fontId="2" fillId="0" borderId="6" xfId="0" applyFont="1" applyBorder="1" applyAlignment="1" applyProtection="1">
      <alignment shrinkToFit="1"/>
      <protection hidden="1"/>
    </xf>
    <xf numFmtId="0" fontId="0" fillId="0" borderId="6" xfId="0" applyBorder="1" applyAlignment="1" applyProtection="1">
      <alignment shrinkToFit="1"/>
      <protection hidden="1"/>
    </xf>
    <xf numFmtId="0" fontId="2" fillId="0" borderId="5" xfId="0" applyFont="1" applyBorder="1" applyAlignment="1" applyProtection="1">
      <alignment shrinkToFit="1"/>
      <protection hidden="1"/>
    </xf>
    <xf numFmtId="0" fontId="0" fillId="0" borderId="0" xfId="0" applyAlignment="1" applyProtection="1">
      <alignment shrinkToFit="1"/>
      <protection hidden="1"/>
    </xf>
    <xf numFmtId="0" fontId="2" fillId="0" borderId="0" xfId="0" applyFont="1" applyAlignment="1" applyProtection="1">
      <alignment shrinkToFit="1"/>
      <protection hidden="1"/>
    </xf>
    <xf numFmtId="164" fontId="2" fillId="0" borderId="1" xfId="0" applyNumberFormat="1" applyFont="1" applyBorder="1" applyAlignment="1" applyProtection="1">
      <alignment horizontal="right" shrinkToFit="1"/>
      <protection hidden="1"/>
    </xf>
    <xf numFmtId="0" fontId="0" fillId="0" borderId="1" xfId="0" applyBorder="1" applyAlignment="1" applyProtection="1">
      <alignment horizontal="right" shrinkToFit="1"/>
      <protection hidden="1"/>
    </xf>
    <xf numFmtId="164" fontId="2" fillId="2" borderId="1" xfId="0" applyNumberFormat="1" applyFont="1" applyFill="1" applyBorder="1" applyAlignment="1" applyProtection="1">
      <alignment horizontal="right" shrinkToFit="1"/>
      <protection locked="0" hidden="1"/>
    </xf>
    <xf numFmtId="164" fontId="0" fillId="2" borderId="1" xfId="0" applyNumberFormat="1" applyFill="1" applyBorder="1" applyAlignment="1" applyProtection="1">
      <alignment horizontal="right" shrinkToFit="1"/>
      <protection locked="0" hidden="1"/>
    </xf>
    <xf numFmtId="0" fontId="3" fillId="0" borderId="0" xfId="0" applyFont="1" applyAlignment="1" applyProtection="1">
      <alignment horizontal="center" vertical="center" shrinkToFit="1"/>
      <protection hidden="1"/>
    </xf>
    <xf numFmtId="0" fontId="2" fillId="2" borderId="1" xfId="0" applyFont="1" applyFill="1" applyBorder="1" applyAlignment="1" applyProtection="1">
      <alignment horizontal="left" shrinkToFit="1"/>
      <protection locked="0" hidden="1"/>
    </xf>
    <xf numFmtId="0" fontId="0" fillId="2" borderId="1" xfId="0" applyFill="1" applyBorder="1" applyAlignment="1" applyProtection="1">
      <alignment horizontal="left" shrinkToFit="1"/>
      <protection locked="0" hidden="1"/>
    </xf>
    <xf numFmtId="3" fontId="2" fillId="2" borderId="1" xfId="0" applyNumberFormat="1" applyFont="1" applyFill="1" applyBorder="1" applyAlignment="1" applyProtection="1">
      <alignment horizontal="center" shrinkToFit="1"/>
      <protection locked="0" hidden="1"/>
    </xf>
    <xf numFmtId="3" fontId="0" fillId="2" borderId="1" xfId="0" applyNumberFormat="1" applyFill="1" applyBorder="1" applyAlignment="1" applyProtection="1">
      <alignment horizontal="center" shrinkToFit="1"/>
      <protection locked="0" hidden="1"/>
    </xf>
    <xf numFmtId="0" fontId="3" fillId="0" borderId="2" xfId="0" applyFont="1" applyBorder="1" applyAlignment="1" applyProtection="1">
      <alignment vertical="top" shrinkToFit="1"/>
      <protection hidden="1"/>
    </xf>
    <xf numFmtId="0" fontId="16" fillId="0" borderId="4" xfId="0" applyFont="1" applyBorder="1" applyAlignment="1" applyProtection="1">
      <alignment vertical="top" shrinkToFit="1"/>
      <protection hidden="1"/>
    </xf>
    <xf numFmtId="0" fontId="16" fillId="0" borderId="3" xfId="0" applyFont="1" applyBorder="1" applyAlignment="1" applyProtection="1">
      <alignment vertical="top" shrinkToFit="1"/>
      <protection hidden="1"/>
    </xf>
    <xf numFmtId="0" fontId="4" fillId="0" borderId="8" xfId="0" applyFont="1" applyBorder="1" applyAlignment="1" applyProtection="1">
      <alignment wrapText="1"/>
      <protection hidden="1"/>
    </xf>
    <xf numFmtId="0" fontId="4" fillId="0" borderId="0" xfId="0" applyFont="1" applyAlignment="1" applyProtection="1">
      <alignment wrapText="1"/>
      <protection hidden="1"/>
    </xf>
    <xf numFmtId="0" fontId="4" fillId="0" borderId="6" xfId="0" applyFont="1" applyBorder="1" applyAlignment="1" applyProtection="1">
      <alignment wrapText="1"/>
      <protection hidden="1"/>
    </xf>
    <xf numFmtId="0" fontId="2" fillId="0" borderId="0" xfId="0" quotePrefix="1" applyFont="1" applyAlignment="1" applyProtection="1">
      <alignment shrinkToFit="1"/>
      <protection hidden="1"/>
    </xf>
    <xf numFmtId="0" fontId="2" fillId="2" borderId="2" xfId="0" applyFont="1" applyFill="1" applyBorder="1" applyAlignment="1" applyProtection="1">
      <alignment wrapText="1"/>
      <protection locked="0" hidden="1"/>
    </xf>
    <xf numFmtId="0" fontId="0" fillId="2" borderId="4" xfId="0" applyFill="1" applyBorder="1" applyAlignment="1" applyProtection="1">
      <alignment wrapText="1"/>
      <protection locked="0" hidden="1"/>
    </xf>
    <xf numFmtId="0" fontId="0" fillId="2" borderId="3" xfId="0" applyFill="1" applyBorder="1" applyAlignment="1" applyProtection="1">
      <alignment wrapText="1"/>
      <protection locked="0" hidden="1"/>
    </xf>
    <xf numFmtId="0" fontId="2" fillId="0" borderId="1" xfId="0" applyFont="1" applyBorder="1" applyAlignment="1" applyProtection="1">
      <alignment shrinkToFit="1"/>
      <protection hidden="1"/>
    </xf>
    <xf numFmtId="166" fontId="2" fillId="2" borderId="1" xfId="0" applyNumberFormat="1" applyFont="1" applyFill="1" applyBorder="1" applyAlignment="1" applyProtection="1">
      <alignment shrinkToFit="1"/>
      <protection locked="0" hidden="1"/>
    </xf>
    <xf numFmtId="166" fontId="0" fillId="2" borderId="1" xfId="0" applyNumberFormat="1" applyFill="1" applyBorder="1" applyAlignment="1" applyProtection="1">
      <alignment shrinkToFit="1"/>
      <protection locked="0" hidden="1"/>
    </xf>
    <xf numFmtId="0" fontId="0" fillId="0" borderId="10" xfId="0" applyBorder="1" applyAlignment="1" applyProtection="1">
      <alignment shrinkToFit="1"/>
      <protection hidden="1"/>
    </xf>
    <xf numFmtId="0" fontId="8" fillId="0" borderId="8" xfId="0" applyFont="1" applyBorder="1" applyAlignment="1" applyProtection="1">
      <alignment shrinkToFit="1"/>
      <protection hidden="1"/>
    </xf>
    <xf numFmtId="0" fontId="0" fillId="0" borderId="8" xfId="0" applyBorder="1" applyAlignment="1" applyProtection="1">
      <alignment shrinkToFit="1"/>
      <protection hidden="1"/>
    </xf>
    <xf numFmtId="0" fontId="10" fillId="0" borderId="0" xfId="0" applyFont="1" applyAlignment="1" applyProtection="1">
      <alignment shrinkToFit="1"/>
      <protection hidden="1"/>
    </xf>
    <xf numFmtId="0" fontId="15" fillId="0" borderId="0" xfId="0" applyFont="1" applyAlignment="1" applyProtection="1">
      <alignment shrinkToFit="1"/>
      <protection hidden="1"/>
    </xf>
    <xf numFmtId="0" fontId="2" fillId="2" borderId="1" xfId="0" applyFont="1" applyFill="1" applyBorder="1" applyAlignment="1" applyProtection="1">
      <alignment horizontal="center" shrinkToFit="1"/>
      <protection locked="0" hidden="1"/>
    </xf>
    <xf numFmtId="0" fontId="0" fillId="2" borderId="1" xfId="0" applyFill="1" applyBorder="1" applyAlignment="1" applyProtection="1">
      <alignment horizontal="center" shrinkToFit="1"/>
      <protection locked="0" hidden="1"/>
    </xf>
    <xf numFmtId="3" fontId="2" fillId="2" borderId="1" xfId="0" applyNumberFormat="1" applyFont="1" applyFill="1" applyBorder="1" applyAlignment="1" applyProtection="1">
      <alignment horizontal="right" shrinkToFit="1"/>
      <protection locked="0" hidden="1"/>
    </xf>
    <xf numFmtId="3" fontId="0" fillId="2" borderId="1" xfId="0" applyNumberFormat="1" applyFill="1" applyBorder="1" applyAlignment="1" applyProtection="1">
      <alignment horizontal="right" shrinkToFit="1"/>
      <protection locked="0" hidden="1"/>
    </xf>
    <xf numFmtId="0" fontId="9" fillId="0" borderId="0" xfId="0" applyFont="1" applyAlignment="1" applyProtection="1">
      <alignment horizontal="left" vertical="top" shrinkToFit="1"/>
      <protection hidden="1"/>
    </xf>
    <xf numFmtId="0" fontId="2" fillId="2" borderId="1" xfId="0" applyFont="1" applyFill="1" applyBorder="1" applyAlignment="1" applyProtection="1">
      <alignment horizontal="right" shrinkToFit="1"/>
      <protection locked="0" hidden="1"/>
    </xf>
    <xf numFmtId="0" fontId="0" fillId="2" borderId="1" xfId="0" applyFill="1" applyBorder="1" applyAlignment="1" applyProtection="1">
      <alignment horizontal="right" shrinkToFit="1"/>
      <protection locked="0" hidden="1"/>
    </xf>
    <xf numFmtId="14" fontId="2" fillId="0" borderId="1" xfId="0" applyNumberFormat="1" applyFont="1" applyBorder="1" applyAlignment="1" applyProtection="1">
      <alignment horizontal="center" shrinkToFit="1"/>
      <protection hidden="1"/>
    </xf>
    <xf numFmtId="14" fontId="0" fillId="0" borderId="1" xfId="0" applyNumberFormat="1" applyBorder="1" applyAlignment="1" applyProtection="1">
      <alignment horizontal="center" shrinkToFit="1"/>
      <protection hidden="1"/>
    </xf>
    <xf numFmtId="0" fontId="5" fillId="0" borderId="2" xfId="0" applyFont="1" applyBorder="1" applyAlignment="1" applyProtection="1">
      <alignment horizontal="center" shrinkToFit="1"/>
      <protection hidden="1"/>
    </xf>
    <xf numFmtId="0" fontId="5" fillId="0" borderId="3" xfId="0" applyFont="1" applyBorder="1" applyAlignment="1" applyProtection="1">
      <alignment horizontal="center" shrinkToFit="1"/>
      <protection hidden="1"/>
    </xf>
    <xf numFmtId="0" fontId="8" fillId="0" borderId="0" xfId="0" applyFont="1" applyAlignment="1" applyProtection="1">
      <alignment shrinkToFit="1"/>
      <protection hidden="1"/>
    </xf>
    <xf numFmtId="0" fontId="0" fillId="0" borderId="0" xfId="0" applyAlignment="1">
      <alignment shrinkToFit="1"/>
    </xf>
    <xf numFmtId="164" fontId="0" fillId="0" borderId="1" xfId="0" applyNumberFormat="1" applyBorder="1" applyAlignment="1" applyProtection="1">
      <alignment shrinkToFit="1"/>
      <protection hidden="1"/>
    </xf>
    <xf numFmtId="164" fontId="2" fillId="2" borderId="1" xfId="0" applyNumberFormat="1" applyFont="1" applyFill="1" applyBorder="1" applyAlignment="1" applyProtection="1">
      <alignment shrinkToFit="1"/>
      <protection locked="0" hidden="1"/>
    </xf>
    <xf numFmtId="0" fontId="7" fillId="0" borderId="8" xfId="0" applyFont="1" applyBorder="1" applyAlignment="1" applyProtection="1">
      <alignment vertical="top" shrinkToFit="1"/>
      <protection hidden="1"/>
    </xf>
    <xf numFmtId="164" fontId="2" fillId="2" borderId="2" xfId="0" applyNumberFormat="1" applyFont="1" applyFill="1" applyBorder="1" applyAlignment="1" applyProtection="1">
      <alignment horizontal="left" shrinkToFit="1"/>
      <protection locked="0" hidden="1"/>
    </xf>
    <xf numFmtId="164" fontId="0" fillId="2" borderId="4" xfId="0" applyNumberFormat="1" applyFill="1" applyBorder="1" applyAlignment="1" applyProtection="1">
      <alignment horizontal="left" shrinkToFit="1"/>
      <protection locked="0" hidden="1"/>
    </xf>
    <xf numFmtId="164" fontId="0" fillId="2" borderId="3" xfId="0" applyNumberFormat="1" applyFill="1" applyBorder="1" applyAlignment="1" applyProtection="1">
      <alignment horizontal="left" shrinkToFit="1"/>
      <protection locked="0" hidden="1"/>
    </xf>
    <xf numFmtId="0" fontId="8" fillId="2" borderId="1" xfId="0" applyFont="1" applyFill="1" applyBorder="1" applyAlignment="1" applyProtection="1">
      <alignment horizontal="left" vertical="top" wrapText="1"/>
      <protection locked="0" hidden="1"/>
    </xf>
    <xf numFmtId="0" fontId="0" fillId="0" borderId="1" xfId="0" applyBorder="1" applyAlignment="1" applyProtection="1">
      <alignment wrapText="1"/>
      <protection locked="0" hidden="1"/>
    </xf>
    <xf numFmtId="0" fontId="8" fillId="2" borderId="7" xfId="0" applyFont="1" applyFill="1" applyBorder="1" applyAlignment="1" applyProtection="1">
      <alignment horizontal="left" vertical="top" wrapText="1"/>
      <protection locked="0" hidden="1"/>
    </xf>
    <xf numFmtId="0" fontId="8" fillId="2" borderId="8" xfId="0" applyFont="1" applyFill="1" applyBorder="1" applyAlignment="1" applyProtection="1">
      <alignment horizontal="left" vertical="top" wrapText="1"/>
      <protection locked="0" hidden="1"/>
    </xf>
    <xf numFmtId="0" fontId="8" fillId="2" borderId="9" xfId="0" applyFont="1" applyFill="1" applyBorder="1" applyAlignment="1" applyProtection="1">
      <alignment horizontal="left" vertical="top" wrapText="1"/>
      <protection locked="0" hidden="1"/>
    </xf>
    <xf numFmtId="9" fontId="2" fillId="2" borderId="2" xfId="0" applyNumberFormat="1" applyFont="1" applyFill="1" applyBorder="1" applyAlignment="1" applyProtection="1">
      <alignment shrinkToFit="1"/>
      <protection locked="0" hidden="1"/>
    </xf>
    <xf numFmtId="9" fontId="0" fillId="2" borderId="4" xfId="0" applyNumberFormat="1" applyFill="1" applyBorder="1" applyAlignment="1" applyProtection="1">
      <alignment shrinkToFit="1"/>
      <protection locked="0" hidden="1"/>
    </xf>
    <xf numFmtId="9" fontId="0" fillId="2" borderId="3" xfId="0" applyNumberFormat="1" applyFill="1" applyBorder="1" applyAlignment="1" applyProtection="1">
      <alignment shrinkToFit="1"/>
      <protection locked="0" hidden="1"/>
    </xf>
    <xf numFmtId="0" fontId="4" fillId="0" borderId="6" xfId="0" applyFont="1" applyBorder="1" applyAlignment="1" applyProtection="1">
      <alignment vertical="top" shrinkToFit="1"/>
      <protection hidden="1"/>
    </xf>
    <xf numFmtId="0" fontId="0" fillId="0" borderId="4" xfId="0" applyBorder="1" applyAlignment="1" applyProtection="1">
      <alignment shrinkToFit="1"/>
      <protection locked="0" hidden="1"/>
    </xf>
    <xf numFmtId="0" fontId="0" fillId="0" borderId="3" xfId="0" applyBorder="1" applyAlignment="1" applyProtection="1">
      <alignment shrinkToFit="1"/>
      <protection locked="0" hidden="1"/>
    </xf>
    <xf numFmtId="165" fontId="0" fillId="2" borderId="1" xfId="0" applyNumberFormat="1" applyFill="1" applyBorder="1" applyAlignment="1" applyProtection="1">
      <alignment shrinkToFit="1"/>
      <protection locked="0" hidden="1"/>
    </xf>
    <xf numFmtId="0" fontId="13" fillId="2" borderId="1" xfId="1" applyFill="1" applyBorder="1" applyAlignment="1" applyProtection="1">
      <alignment shrinkToFit="1"/>
      <protection locked="0" hidden="1"/>
    </xf>
    <xf numFmtId="164" fontId="2" fillId="2" borderId="2" xfId="0" applyNumberFormat="1" applyFont="1" applyFill="1" applyBorder="1" applyAlignment="1" applyProtection="1">
      <alignment shrinkToFit="1"/>
      <protection locked="0" hidden="1"/>
    </xf>
    <xf numFmtId="164" fontId="0" fillId="2" borderId="4" xfId="0" applyNumberFormat="1" applyFill="1" applyBorder="1" applyAlignment="1" applyProtection="1">
      <alignment shrinkToFit="1"/>
      <protection locked="0" hidden="1"/>
    </xf>
    <xf numFmtId="164" fontId="0" fillId="2" borderId="3" xfId="0" applyNumberFormat="1" applyFill="1" applyBorder="1" applyAlignment="1" applyProtection="1">
      <alignment shrinkToFit="1"/>
      <protection locked="0" hidden="1"/>
    </xf>
    <xf numFmtId="166" fontId="2" fillId="2" borderId="2" xfId="0" applyNumberFormat="1" applyFont="1" applyFill="1" applyBorder="1" applyAlignment="1" applyProtection="1">
      <alignment horizontal="left" shrinkToFit="1"/>
      <protection locked="0" hidden="1"/>
    </xf>
    <xf numFmtId="166" fontId="0" fillId="2" borderId="4" xfId="0" applyNumberFormat="1" applyFill="1" applyBorder="1" applyAlignment="1" applyProtection="1">
      <alignment horizontal="left" shrinkToFit="1"/>
      <protection locked="0" hidden="1"/>
    </xf>
    <xf numFmtId="166" fontId="0" fillId="2" borderId="3" xfId="0" applyNumberFormat="1" applyFill="1" applyBorder="1" applyAlignment="1" applyProtection="1">
      <alignment horizontal="left" shrinkToFit="1"/>
      <protection locked="0" hidden="1"/>
    </xf>
    <xf numFmtId="14" fontId="2" fillId="2" borderId="2" xfId="0" applyNumberFormat="1" applyFont="1" applyFill="1" applyBorder="1" applyAlignment="1" applyProtection="1">
      <alignment horizontal="left" shrinkToFit="1"/>
      <protection locked="0" hidden="1"/>
    </xf>
    <xf numFmtId="0" fontId="0" fillId="2" borderId="4" xfId="0" applyFill="1" applyBorder="1" applyAlignment="1" applyProtection="1">
      <alignment horizontal="left" shrinkToFit="1"/>
      <protection locked="0" hidden="1"/>
    </xf>
    <xf numFmtId="0" fontId="0" fillId="2" borderId="3" xfId="0" applyFill="1" applyBorder="1" applyAlignment="1" applyProtection="1">
      <alignment horizontal="left" shrinkToFit="1"/>
      <protection locked="0" hidden="1"/>
    </xf>
    <xf numFmtId="0" fontId="2" fillId="2" borderId="4" xfId="0" applyFont="1" applyFill="1" applyBorder="1" applyAlignment="1" applyProtection="1">
      <alignment shrinkToFit="1"/>
      <protection locked="0" hidden="1"/>
    </xf>
    <xf numFmtId="0" fontId="0" fillId="2" borderId="2" xfId="0" applyFill="1" applyBorder="1" applyAlignment="1" applyProtection="1">
      <alignment horizontal="left" shrinkToFit="1"/>
      <protection locked="0" hidden="1"/>
    </xf>
    <xf numFmtId="165" fontId="0" fillId="2" borderId="2" xfId="0" applyNumberFormat="1" applyFill="1" applyBorder="1" applyAlignment="1" applyProtection="1">
      <alignment horizontal="left" shrinkToFit="1"/>
      <protection locked="0" hidden="1"/>
    </xf>
    <xf numFmtId="165" fontId="0" fillId="2" borderId="4" xfId="0" applyNumberFormat="1" applyFill="1" applyBorder="1" applyAlignment="1" applyProtection="1">
      <alignment horizontal="left" shrinkToFit="1"/>
      <protection locked="0" hidden="1"/>
    </xf>
    <xf numFmtId="165" fontId="0" fillId="0" borderId="4" xfId="0" applyNumberFormat="1" applyBorder="1" applyAlignment="1" applyProtection="1">
      <alignment horizontal="left" shrinkToFit="1"/>
      <protection locked="0" hidden="1"/>
    </xf>
    <xf numFmtId="165" fontId="0" fillId="0" borderId="3" xfId="0" applyNumberFormat="1" applyBorder="1" applyAlignment="1" applyProtection="1">
      <alignment horizontal="left" shrinkToFit="1"/>
      <protection locked="0" hidden="1"/>
    </xf>
    <xf numFmtId="0" fontId="6" fillId="0" borderId="0" xfId="0" applyFont="1" applyAlignment="1" applyProtection="1">
      <alignment horizontal="center" shrinkToFit="1"/>
      <protection hidden="1"/>
    </xf>
    <xf numFmtId="0" fontId="14" fillId="2" borderId="2" xfId="1" applyFont="1" applyFill="1" applyBorder="1" applyAlignment="1" applyProtection="1">
      <alignment shrinkToFit="1"/>
      <protection locked="0" hidden="1"/>
    </xf>
    <xf numFmtId="0" fontId="4" fillId="0" borderId="4" xfId="0" applyFont="1" applyBorder="1" applyAlignment="1" applyProtection="1">
      <alignment vertical="top" shrinkToFit="1"/>
      <protection hidden="1"/>
    </xf>
    <xf numFmtId="0" fontId="0" fillId="0" borderId="4" xfId="0" applyBorder="1" applyAlignment="1" applyProtection="1">
      <alignment shrinkToFit="1"/>
      <protection hidden="1"/>
    </xf>
    <xf numFmtId="0" fontId="2" fillId="0" borderId="1" xfId="0" applyFont="1" applyBorder="1" applyAlignment="1" applyProtection="1">
      <alignment horizontal="center" shrinkToFit="1"/>
      <protection hidden="1"/>
    </xf>
    <xf numFmtId="0" fontId="0" fillId="0" borderId="1" xfId="0" applyBorder="1" applyAlignment="1" applyProtection="1">
      <alignment horizontal="center" shrinkToFit="1"/>
      <protection hidden="1"/>
    </xf>
    <xf numFmtId="0" fontId="5" fillId="0" borderId="0" xfId="0" applyFont="1" applyAlignment="1" applyProtection="1">
      <alignment shrinkToFit="1"/>
      <protection hidden="1"/>
    </xf>
    <xf numFmtId="0" fontId="5" fillId="0" borderId="2" xfId="0" applyFont="1" applyBorder="1" applyAlignment="1" applyProtection="1">
      <alignment shrinkToFit="1"/>
      <protection hidden="1"/>
    </xf>
    <xf numFmtId="0" fontId="5" fillId="0" borderId="4" xfId="0" applyFont="1" applyBorder="1" applyAlignment="1" applyProtection="1">
      <alignment shrinkToFit="1"/>
      <protection hidden="1"/>
    </xf>
    <xf numFmtId="0" fontId="5" fillId="0" borderId="3" xfId="0" applyFont="1" applyBorder="1" applyAlignment="1" applyProtection="1">
      <alignment shrinkToFit="1"/>
      <protection hidden="1"/>
    </xf>
    <xf numFmtId="0" fontId="5" fillId="0" borderId="1" xfId="0" applyFont="1" applyBorder="1" applyAlignment="1" applyProtection="1">
      <alignment horizontal="center" shrinkToFit="1"/>
      <protection hidden="1"/>
    </xf>
    <xf numFmtId="0" fontId="1" fillId="0" borderId="1" xfId="0" applyFont="1" applyBorder="1" applyAlignment="1" applyProtection="1">
      <alignment horizontal="center" shrinkToFit="1"/>
      <protection hidden="1"/>
    </xf>
    <xf numFmtId="9" fontId="2" fillId="2" borderId="1" xfId="0" applyNumberFormat="1" applyFont="1" applyFill="1" applyBorder="1" applyAlignment="1" applyProtection="1">
      <alignment horizontal="center" shrinkToFit="1"/>
      <protection locked="0" hidden="1"/>
    </xf>
    <xf numFmtId="9" fontId="0" fillId="2" borderId="1" xfId="0" applyNumberFormat="1" applyFill="1" applyBorder="1" applyAlignment="1" applyProtection="1">
      <alignment horizontal="center" shrinkToFit="1"/>
      <protection locked="0" hidden="1"/>
    </xf>
    <xf numFmtId="9" fontId="0" fillId="2" borderId="1" xfId="0" applyNumberFormat="1" applyFill="1" applyBorder="1" applyAlignment="1" applyProtection="1">
      <alignment shrinkToFit="1"/>
      <protection locked="0" hidden="1"/>
    </xf>
    <xf numFmtId="166" fontId="2" fillId="0" borderId="1" xfId="0" applyNumberFormat="1" applyFont="1" applyBorder="1" applyAlignment="1" applyProtection="1">
      <alignment shrinkToFit="1"/>
      <protection hidden="1"/>
    </xf>
    <xf numFmtId="166" fontId="0" fillId="0" borderId="1" xfId="0" applyNumberFormat="1" applyBorder="1" applyAlignment="1" applyProtection="1">
      <alignment shrinkToFit="1"/>
      <protection hidden="1"/>
    </xf>
    <xf numFmtId="0" fontId="2" fillId="2" borderId="3" xfId="0" applyFont="1" applyFill="1" applyBorder="1" applyAlignment="1" applyProtection="1">
      <alignment shrinkToFit="1"/>
      <protection locked="0" hidden="1"/>
    </xf>
    <xf numFmtId="3" fontId="2" fillId="2" borderId="1" xfId="0" applyNumberFormat="1" applyFont="1" applyFill="1" applyBorder="1" applyAlignment="1" applyProtection="1">
      <alignment shrinkToFit="1"/>
      <protection locked="0" hidden="1"/>
    </xf>
    <xf numFmtId="3" fontId="0" fillId="2" borderId="1" xfId="0" applyNumberFormat="1" applyFill="1" applyBorder="1" applyAlignment="1" applyProtection="1">
      <alignment shrinkToFit="1"/>
      <protection locked="0" hidden="1"/>
    </xf>
    <xf numFmtId="164" fontId="0" fillId="2" borderId="1" xfId="0" applyNumberFormat="1" applyFill="1" applyBorder="1" applyAlignment="1" applyProtection="1">
      <alignment shrinkToFit="1"/>
      <protection locked="0" hidden="1"/>
    </xf>
    <xf numFmtId="0" fontId="0" fillId="2" borderId="11" xfId="0" applyFill="1" applyBorder="1" applyAlignment="1" applyProtection="1">
      <alignment vertical="top" shrinkToFit="1"/>
      <protection locked="0" hidden="1"/>
    </xf>
    <xf numFmtId="0" fontId="0" fillId="0" borderId="6" xfId="0" applyBorder="1" applyAlignment="1" applyProtection="1">
      <alignment vertical="top" shrinkToFit="1"/>
      <protection hidden="1"/>
    </xf>
    <xf numFmtId="0" fontId="0" fillId="0" borderId="12" xfId="0" applyBorder="1" applyAlignment="1" applyProtection="1">
      <alignment vertical="top" shrinkToFit="1"/>
      <protection hidden="1"/>
    </xf>
    <xf numFmtId="0" fontId="0" fillId="2" borderId="11" xfId="0" applyFill="1" applyBorder="1" applyAlignment="1" applyProtection="1">
      <alignment horizontal="left" vertical="top" shrinkToFit="1"/>
      <protection locked="0" hidden="1"/>
    </xf>
    <xf numFmtId="0" fontId="0" fillId="0" borderId="6" xfId="0" applyBorder="1" applyAlignment="1" applyProtection="1">
      <alignment horizontal="left" vertical="top" shrinkToFit="1"/>
      <protection hidden="1"/>
    </xf>
    <xf numFmtId="0" fontId="0" fillId="0" borderId="12" xfId="0" applyBorder="1" applyAlignment="1" applyProtection="1">
      <alignment horizontal="left" vertical="top" shrinkToFit="1"/>
      <protection hidden="1"/>
    </xf>
    <xf numFmtId="0" fontId="17" fillId="0" borderId="8" xfId="0" applyFont="1" applyBorder="1" applyAlignment="1" applyProtection="1">
      <alignment horizontal="center" vertical="top" shrinkToFit="1"/>
      <protection hidden="1"/>
    </xf>
    <xf numFmtId="0" fontId="17" fillId="0" borderId="8" xfId="0" applyFont="1" applyBorder="1" applyAlignment="1" applyProtection="1">
      <alignment horizontal="center" shrinkToFit="1"/>
      <protection hidden="1"/>
    </xf>
    <xf numFmtId="0" fontId="17" fillId="0" borderId="6" xfId="0" applyFont="1" applyBorder="1" applyAlignment="1" applyProtection="1">
      <alignment horizontal="left" vertical="top" shrinkToFit="1"/>
      <protection hidden="1"/>
    </xf>
    <xf numFmtId="0" fontId="4" fillId="2" borderId="7" xfId="0" applyFont="1" applyFill="1" applyBorder="1" applyAlignment="1" applyProtection="1">
      <alignment horizontal="left" vertical="top" shrinkToFit="1"/>
      <protection hidden="1"/>
    </xf>
    <xf numFmtId="0" fontId="0" fillId="0" borderId="8" xfId="0" applyBorder="1" applyAlignment="1" applyProtection="1">
      <alignment horizontal="left" vertical="top" shrinkToFit="1"/>
      <protection hidden="1"/>
    </xf>
    <xf numFmtId="0" fontId="0" fillId="0" borderId="9" xfId="0" applyBorder="1" applyAlignment="1" applyProtection="1">
      <alignment horizontal="left" vertical="top" shrinkToFit="1"/>
      <protection hidden="1"/>
    </xf>
    <xf numFmtId="0" fontId="4" fillId="2" borderId="7" xfId="0" applyFont="1" applyFill="1"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9" xfId="0" applyBorder="1" applyAlignment="1" applyProtection="1">
      <alignment horizontal="left" vertical="top" wrapText="1"/>
      <protection hidden="1"/>
    </xf>
    <xf numFmtId="14" fontId="0" fillId="2" borderId="11" xfId="0" applyNumberFormat="1" applyFill="1" applyBorder="1" applyAlignment="1" applyProtection="1">
      <alignment horizontal="left" vertical="top" shrinkToFit="1"/>
      <protection locked="0" hidden="1"/>
    </xf>
    <xf numFmtId="0" fontId="10" fillId="0" borderId="0" xfId="0" applyFont="1" applyAlignment="1" applyProtection="1">
      <alignment horizontal="left" wrapText="1"/>
      <protection hidden="1"/>
    </xf>
    <xf numFmtId="0" fontId="2" fillId="0" borderId="0" xfId="0" applyFont="1" applyAlignment="1" applyProtection="1">
      <alignment horizontal="left" wrapText="1"/>
      <protection hidden="1"/>
    </xf>
    <xf numFmtId="0" fontId="4" fillId="0" borderId="0" xfId="0" applyFont="1" applyAlignment="1" applyProtection="1">
      <alignment vertical="top" wrapText="1"/>
      <protection hidden="1"/>
    </xf>
    <xf numFmtId="0" fontId="0" fillId="0" borderId="0" xfId="0" applyAlignment="1" applyProtection="1">
      <alignment vertical="top" wrapText="1"/>
      <protection hidden="1"/>
    </xf>
    <xf numFmtId="0" fontId="12" fillId="0" borderId="7" xfId="0" applyFont="1" applyBorder="1" applyAlignment="1" applyProtection="1">
      <alignment wrapText="1"/>
      <protection hidden="1"/>
    </xf>
    <xf numFmtId="0" fontId="0" fillId="0" borderId="8" xfId="0" applyBorder="1" applyAlignment="1" applyProtection="1">
      <alignment wrapText="1"/>
      <protection hidden="1"/>
    </xf>
    <xf numFmtId="0" fontId="0" fillId="0" borderId="9" xfId="0" applyBorder="1" applyAlignment="1" applyProtection="1">
      <alignment wrapText="1"/>
      <protection hidden="1"/>
    </xf>
    <xf numFmtId="0" fontId="0" fillId="0" borderId="5" xfId="0" applyBorder="1" applyAlignment="1" applyProtection="1">
      <alignment wrapText="1"/>
      <protection hidden="1"/>
    </xf>
    <xf numFmtId="0" fontId="0" fillId="0" borderId="0" xfId="0" applyAlignment="1" applyProtection="1">
      <alignment wrapText="1"/>
      <protection hidden="1"/>
    </xf>
    <xf numFmtId="0" fontId="0" fillId="0" borderId="10" xfId="0" applyBorder="1" applyAlignment="1" applyProtection="1">
      <alignment wrapText="1"/>
      <protection hidden="1"/>
    </xf>
    <xf numFmtId="0" fontId="0" fillId="0" borderId="11" xfId="0" applyBorder="1" applyAlignment="1" applyProtection="1">
      <alignment wrapText="1"/>
      <protection hidden="1"/>
    </xf>
    <xf numFmtId="0" fontId="0" fillId="0" borderId="6" xfId="0" applyBorder="1" applyAlignment="1" applyProtection="1">
      <alignment wrapText="1"/>
      <protection hidden="1"/>
    </xf>
    <xf numFmtId="0" fontId="0" fillId="0" borderId="12" xfId="0" applyBorder="1" applyAlignment="1" applyProtection="1">
      <alignment wrapText="1"/>
      <protection hidden="1"/>
    </xf>
    <xf numFmtId="0" fontId="3" fillId="0" borderId="0" xfId="0" applyFont="1" applyAlignment="1">
      <alignment horizontal="center" shrinkToFit="1"/>
    </xf>
    <xf numFmtId="0" fontId="0" fillId="0" borderId="0" xfId="0" applyAlignment="1">
      <alignment wrapText="1"/>
    </xf>
  </cellXfs>
  <cellStyles count="2">
    <cellStyle name="Hyperlink" xfId="1" builtinId="8"/>
    <cellStyle name="Normal" xfId="0" builtinId="0"/>
  </cellStyles>
  <dxfs count="18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ont>
        <b/>
        <i val="0"/>
        <color rgb="FFFF0000"/>
      </font>
    </dxf>
    <dxf>
      <font>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11</xdr:col>
      <xdr:colOff>3585</xdr:colOff>
      <xdr:row>4</xdr:row>
      <xdr:rowOff>0</xdr:rowOff>
    </xdr:to>
    <xdr:pic>
      <xdr:nvPicPr>
        <xdr:cNvPr id="2" name="Picture 1">
          <a:extLst>
            <a:ext uri="{FF2B5EF4-FFF2-40B4-BE49-F238E27FC236}">
              <a16:creationId xmlns:a16="http://schemas.microsoft.com/office/drawing/2014/main" id="{E55B60F8-8259-368E-564A-23890B4F43E4}"/>
            </a:ext>
          </a:extLst>
        </xdr:cNvPr>
        <xdr:cNvPicPr>
          <a:picLocks noChangeAspect="1"/>
        </xdr:cNvPicPr>
      </xdr:nvPicPr>
      <xdr:blipFill>
        <a:blip xmlns:r="http://schemas.openxmlformats.org/officeDocument/2006/relationships" r:embed="rId1"/>
        <a:stretch>
          <a:fillRect/>
        </a:stretch>
      </xdr:blipFill>
      <xdr:spPr>
        <a:xfrm>
          <a:off x="247650" y="190500"/>
          <a:ext cx="1108485" cy="571500"/>
        </a:xfrm>
        <a:prstGeom prst="rect">
          <a:avLst/>
        </a:prstGeom>
      </xdr:spPr>
    </xdr:pic>
    <xdr:clientData/>
  </xdr:twoCellAnchor>
  <xdr:twoCellAnchor editAs="oneCell">
    <xdr:from>
      <xdr:col>2</xdr:col>
      <xdr:colOff>0</xdr:colOff>
      <xdr:row>53</xdr:row>
      <xdr:rowOff>0</xdr:rowOff>
    </xdr:from>
    <xdr:to>
      <xdr:col>11</xdr:col>
      <xdr:colOff>3585</xdr:colOff>
      <xdr:row>56</xdr:row>
      <xdr:rowOff>0</xdr:rowOff>
    </xdr:to>
    <xdr:pic>
      <xdr:nvPicPr>
        <xdr:cNvPr id="4" name="Picture 3">
          <a:extLst>
            <a:ext uri="{FF2B5EF4-FFF2-40B4-BE49-F238E27FC236}">
              <a16:creationId xmlns:a16="http://schemas.microsoft.com/office/drawing/2014/main" id="{FAEBA331-C8C9-4339-A988-2F25671849DB}"/>
            </a:ext>
          </a:extLst>
        </xdr:cNvPr>
        <xdr:cNvPicPr>
          <a:picLocks noChangeAspect="1"/>
        </xdr:cNvPicPr>
      </xdr:nvPicPr>
      <xdr:blipFill>
        <a:blip xmlns:r="http://schemas.openxmlformats.org/officeDocument/2006/relationships" r:embed="rId1"/>
        <a:stretch>
          <a:fillRect/>
        </a:stretch>
      </xdr:blipFill>
      <xdr:spPr>
        <a:xfrm>
          <a:off x="247650" y="9525000"/>
          <a:ext cx="1108485" cy="571500"/>
        </a:xfrm>
        <a:prstGeom prst="rect">
          <a:avLst/>
        </a:prstGeom>
      </xdr:spPr>
    </xdr:pic>
    <xdr:clientData/>
  </xdr:twoCellAnchor>
  <xdr:twoCellAnchor editAs="oneCell">
    <xdr:from>
      <xdr:col>2</xdr:col>
      <xdr:colOff>0</xdr:colOff>
      <xdr:row>105</xdr:row>
      <xdr:rowOff>0</xdr:rowOff>
    </xdr:from>
    <xdr:to>
      <xdr:col>11</xdr:col>
      <xdr:colOff>3585</xdr:colOff>
      <xdr:row>108</xdr:row>
      <xdr:rowOff>0</xdr:rowOff>
    </xdr:to>
    <xdr:pic>
      <xdr:nvPicPr>
        <xdr:cNvPr id="3" name="Picture 2">
          <a:extLst>
            <a:ext uri="{FF2B5EF4-FFF2-40B4-BE49-F238E27FC236}">
              <a16:creationId xmlns:a16="http://schemas.microsoft.com/office/drawing/2014/main" id="{75B08F8A-862D-4C7A-81F2-7EF3D0636781}"/>
            </a:ext>
          </a:extLst>
        </xdr:cNvPr>
        <xdr:cNvPicPr>
          <a:picLocks noChangeAspect="1"/>
        </xdr:cNvPicPr>
      </xdr:nvPicPr>
      <xdr:blipFill>
        <a:blip xmlns:r="http://schemas.openxmlformats.org/officeDocument/2006/relationships" r:embed="rId1"/>
        <a:stretch>
          <a:fillRect/>
        </a:stretch>
      </xdr:blipFill>
      <xdr:spPr>
        <a:xfrm>
          <a:off x="247650" y="20002500"/>
          <a:ext cx="1108485" cy="571500"/>
        </a:xfrm>
        <a:prstGeom prst="rect">
          <a:avLst/>
        </a:prstGeom>
      </xdr:spPr>
    </xdr:pic>
    <xdr:clientData/>
  </xdr:twoCellAnchor>
  <xdr:twoCellAnchor editAs="oneCell">
    <xdr:from>
      <xdr:col>2</xdr:col>
      <xdr:colOff>0</xdr:colOff>
      <xdr:row>167</xdr:row>
      <xdr:rowOff>0</xdr:rowOff>
    </xdr:from>
    <xdr:to>
      <xdr:col>11</xdr:col>
      <xdr:colOff>3585</xdr:colOff>
      <xdr:row>170</xdr:row>
      <xdr:rowOff>0</xdr:rowOff>
    </xdr:to>
    <xdr:pic>
      <xdr:nvPicPr>
        <xdr:cNvPr id="5" name="Picture 4">
          <a:extLst>
            <a:ext uri="{FF2B5EF4-FFF2-40B4-BE49-F238E27FC236}">
              <a16:creationId xmlns:a16="http://schemas.microsoft.com/office/drawing/2014/main" id="{BC599DA4-BC05-4F78-B968-74C6A9018CC5}"/>
            </a:ext>
          </a:extLst>
        </xdr:cNvPr>
        <xdr:cNvPicPr>
          <a:picLocks noChangeAspect="1"/>
        </xdr:cNvPicPr>
      </xdr:nvPicPr>
      <xdr:blipFill>
        <a:blip xmlns:r="http://schemas.openxmlformats.org/officeDocument/2006/relationships" r:embed="rId1"/>
        <a:stretch>
          <a:fillRect/>
        </a:stretch>
      </xdr:blipFill>
      <xdr:spPr>
        <a:xfrm>
          <a:off x="247650" y="29908500"/>
          <a:ext cx="1108485" cy="571500"/>
        </a:xfrm>
        <a:prstGeom prst="rect">
          <a:avLst/>
        </a:prstGeom>
      </xdr:spPr>
    </xdr:pic>
    <xdr:clientData/>
  </xdr:twoCellAnchor>
  <xdr:twoCellAnchor editAs="oneCell">
    <xdr:from>
      <xdr:col>2</xdr:col>
      <xdr:colOff>0</xdr:colOff>
      <xdr:row>219</xdr:row>
      <xdr:rowOff>0</xdr:rowOff>
    </xdr:from>
    <xdr:to>
      <xdr:col>11</xdr:col>
      <xdr:colOff>3585</xdr:colOff>
      <xdr:row>222</xdr:row>
      <xdr:rowOff>0</xdr:rowOff>
    </xdr:to>
    <xdr:pic>
      <xdr:nvPicPr>
        <xdr:cNvPr id="6" name="Picture 5">
          <a:extLst>
            <a:ext uri="{FF2B5EF4-FFF2-40B4-BE49-F238E27FC236}">
              <a16:creationId xmlns:a16="http://schemas.microsoft.com/office/drawing/2014/main" id="{4C1F2D1D-8C5E-4E31-8846-EBECFE008829}"/>
            </a:ext>
          </a:extLst>
        </xdr:cNvPr>
        <xdr:cNvPicPr>
          <a:picLocks noChangeAspect="1"/>
        </xdr:cNvPicPr>
      </xdr:nvPicPr>
      <xdr:blipFill>
        <a:blip xmlns:r="http://schemas.openxmlformats.org/officeDocument/2006/relationships" r:embed="rId1"/>
        <a:stretch>
          <a:fillRect/>
        </a:stretch>
      </xdr:blipFill>
      <xdr:spPr>
        <a:xfrm>
          <a:off x="247650" y="39814500"/>
          <a:ext cx="1108485" cy="571500"/>
        </a:xfrm>
        <a:prstGeom prst="rect">
          <a:avLst/>
        </a:prstGeom>
      </xdr:spPr>
    </xdr:pic>
    <xdr:clientData/>
  </xdr:twoCellAnchor>
  <xdr:twoCellAnchor editAs="oneCell">
    <xdr:from>
      <xdr:col>2</xdr:col>
      <xdr:colOff>0</xdr:colOff>
      <xdr:row>271</xdr:row>
      <xdr:rowOff>0</xdr:rowOff>
    </xdr:from>
    <xdr:to>
      <xdr:col>11</xdr:col>
      <xdr:colOff>3585</xdr:colOff>
      <xdr:row>274</xdr:row>
      <xdr:rowOff>0</xdr:rowOff>
    </xdr:to>
    <xdr:pic>
      <xdr:nvPicPr>
        <xdr:cNvPr id="7" name="Picture 6">
          <a:extLst>
            <a:ext uri="{FF2B5EF4-FFF2-40B4-BE49-F238E27FC236}">
              <a16:creationId xmlns:a16="http://schemas.microsoft.com/office/drawing/2014/main" id="{0140416E-0C45-42EC-921F-2217E4D1ACA3}"/>
            </a:ext>
          </a:extLst>
        </xdr:cNvPr>
        <xdr:cNvPicPr>
          <a:picLocks noChangeAspect="1"/>
        </xdr:cNvPicPr>
      </xdr:nvPicPr>
      <xdr:blipFill>
        <a:blip xmlns:r="http://schemas.openxmlformats.org/officeDocument/2006/relationships" r:embed="rId1"/>
        <a:stretch>
          <a:fillRect/>
        </a:stretch>
      </xdr:blipFill>
      <xdr:spPr>
        <a:xfrm>
          <a:off x="247650" y="49720500"/>
          <a:ext cx="1108485" cy="571500"/>
        </a:xfrm>
        <a:prstGeom prst="rect">
          <a:avLst/>
        </a:prstGeom>
      </xdr:spPr>
    </xdr:pic>
    <xdr:clientData/>
  </xdr:twoCellAnchor>
  <xdr:twoCellAnchor editAs="oneCell">
    <xdr:from>
      <xdr:col>2</xdr:col>
      <xdr:colOff>0</xdr:colOff>
      <xdr:row>327</xdr:row>
      <xdr:rowOff>0</xdr:rowOff>
    </xdr:from>
    <xdr:to>
      <xdr:col>11</xdr:col>
      <xdr:colOff>3585</xdr:colOff>
      <xdr:row>329</xdr:row>
      <xdr:rowOff>190500</xdr:rowOff>
    </xdr:to>
    <xdr:pic>
      <xdr:nvPicPr>
        <xdr:cNvPr id="8" name="Picture 7">
          <a:extLst>
            <a:ext uri="{FF2B5EF4-FFF2-40B4-BE49-F238E27FC236}">
              <a16:creationId xmlns:a16="http://schemas.microsoft.com/office/drawing/2014/main" id="{B0B8B10F-9E88-4ED5-8EE0-12AA8076FE9C}"/>
            </a:ext>
          </a:extLst>
        </xdr:cNvPr>
        <xdr:cNvPicPr>
          <a:picLocks noChangeAspect="1"/>
        </xdr:cNvPicPr>
      </xdr:nvPicPr>
      <xdr:blipFill>
        <a:blip xmlns:r="http://schemas.openxmlformats.org/officeDocument/2006/relationships" r:embed="rId1"/>
        <a:stretch>
          <a:fillRect/>
        </a:stretch>
      </xdr:blipFill>
      <xdr:spPr>
        <a:xfrm>
          <a:off x="247650" y="59626500"/>
          <a:ext cx="1108485"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49DA-8F5A-451A-9F38-C5B084769CCB}">
  <sheetPr codeName="Sheet5"/>
  <dimension ref="B2:D26"/>
  <sheetViews>
    <sheetView showGridLines="0" topLeftCell="A8" zoomScale="85" zoomScaleNormal="85" workbookViewId="0">
      <selection activeCell="E8" sqref="E8"/>
    </sheetView>
  </sheetViews>
  <sheetFormatPr defaultRowHeight="15" x14ac:dyDescent="0.25"/>
  <cols>
    <col min="1" max="1" width="1.7109375" customWidth="1"/>
    <col min="3" max="3" width="1.7109375" customWidth="1"/>
    <col min="4" max="4" width="135" customWidth="1"/>
  </cols>
  <sheetData>
    <row r="2" spans="2:4" ht="21" x14ac:dyDescent="0.35">
      <c r="D2" s="30" t="s">
        <v>277</v>
      </c>
    </row>
    <row r="3" spans="2:4" ht="21" x14ac:dyDescent="0.35">
      <c r="D3" s="30"/>
    </row>
    <row r="4" spans="2:4" ht="30" x14ac:dyDescent="0.25">
      <c r="B4" s="31" t="s">
        <v>29</v>
      </c>
      <c r="D4" s="27" t="s">
        <v>282</v>
      </c>
    </row>
    <row r="6" spans="2:4" ht="30" x14ac:dyDescent="0.25">
      <c r="B6" s="31" t="s">
        <v>32</v>
      </c>
      <c r="D6" s="27" t="s">
        <v>283</v>
      </c>
    </row>
    <row r="8" spans="2:4" ht="45" x14ac:dyDescent="0.25">
      <c r="B8" s="31" t="s">
        <v>35</v>
      </c>
      <c r="D8" s="27" t="s">
        <v>274</v>
      </c>
    </row>
    <row r="10" spans="2:4" ht="30" x14ac:dyDescent="0.25">
      <c r="B10" s="31" t="s">
        <v>39</v>
      </c>
      <c r="D10" s="27" t="s">
        <v>275</v>
      </c>
    </row>
    <row r="12" spans="2:4" ht="30" x14ac:dyDescent="0.25">
      <c r="B12" s="31" t="s">
        <v>41</v>
      </c>
      <c r="D12" s="27" t="s">
        <v>276</v>
      </c>
    </row>
    <row r="14" spans="2:4" ht="21" x14ac:dyDescent="0.35">
      <c r="D14" s="30" t="s">
        <v>267</v>
      </c>
    </row>
    <row r="16" spans="2:4" ht="45" customHeight="1" x14ac:dyDescent="0.25">
      <c r="B16" s="23" t="s">
        <v>97</v>
      </c>
      <c r="D16" s="28" t="s">
        <v>270</v>
      </c>
    </row>
    <row r="17" spans="2:4" x14ac:dyDescent="0.25">
      <c r="D17" s="29"/>
    </row>
    <row r="18" spans="2:4" ht="45" customHeight="1" x14ac:dyDescent="0.25">
      <c r="B18" s="23" t="s">
        <v>97</v>
      </c>
      <c r="D18" s="29" t="s">
        <v>269</v>
      </c>
    </row>
    <row r="19" spans="2:4" x14ac:dyDescent="0.25">
      <c r="D19" s="29"/>
    </row>
    <row r="20" spans="2:4" ht="45" customHeight="1" x14ac:dyDescent="0.25">
      <c r="B20" s="23" t="s">
        <v>97</v>
      </c>
      <c r="D20" s="29" t="s">
        <v>271</v>
      </c>
    </row>
    <row r="21" spans="2:4" x14ac:dyDescent="0.25">
      <c r="D21" s="29"/>
    </row>
    <row r="22" spans="2:4" ht="45" customHeight="1" x14ac:dyDescent="0.25">
      <c r="B22" s="23" t="s">
        <v>97</v>
      </c>
      <c r="D22" s="29" t="s">
        <v>272</v>
      </c>
    </row>
    <row r="23" spans="2:4" x14ac:dyDescent="0.25">
      <c r="D23" s="29"/>
    </row>
    <row r="24" spans="2:4" ht="45" customHeight="1" x14ac:dyDescent="0.25">
      <c r="B24" s="23" t="s">
        <v>97</v>
      </c>
      <c r="D24" s="29" t="s">
        <v>268</v>
      </c>
    </row>
    <row r="25" spans="2:4" x14ac:dyDescent="0.25">
      <c r="D25" s="29"/>
    </row>
    <row r="26" spans="2:4" ht="45" customHeight="1" x14ac:dyDescent="0.25">
      <c r="B26" s="23" t="s">
        <v>97</v>
      </c>
      <c r="D26" s="29" t="s">
        <v>273</v>
      </c>
    </row>
  </sheetData>
  <sheetProtection algorithmName="SHA-512" hashValue="wVUbIi8DmcxfCUI/hd7yDpzXg3sfmGIktRSSoeUPv+tMsxmQfhpbthUCsVUgr3KcUAxLRKRkMZ5h5ykSXuQDXw==" saltValue="SKSHBmKcMpt9pvw/Kn+v5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4658-FF3A-44A8-84C4-9979D45A3EF8}">
  <sheetPr codeName="Sheet1"/>
  <dimension ref="A1:EZ1197"/>
  <sheetViews>
    <sheetView showGridLines="0" showRuler="0" topLeftCell="A239" zoomScale="130" zoomScaleNormal="130" zoomScalePageLayoutView="205" workbookViewId="0">
      <selection activeCell="FL239" sqref="FL239"/>
    </sheetView>
  </sheetViews>
  <sheetFormatPr defaultColWidth="1.7109375" defaultRowHeight="15" x14ac:dyDescent="0.25"/>
  <cols>
    <col min="1" max="59" width="1.7109375" style="3"/>
    <col min="60" max="60" width="3.5703125" style="3" hidden="1" customWidth="1"/>
    <col min="61" max="63" width="2" style="3" hidden="1" customWidth="1"/>
    <col min="64" max="68" width="1.7109375" style="3" hidden="1" customWidth="1"/>
    <col min="69" max="70" width="2" style="3" hidden="1" customWidth="1"/>
    <col min="71" max="72" width="1.7109375" style="3" hidden="1" customWidth="1"/>
    <col min="73" max="73" width="2" style="3" hidden="1" customWidth="1"/>
    <col min="74" max="104" width="1.7109375" style="3" hidden="1" customWidth="1"/>
    <col min="105" max="105" width="3" style="3" hidden="1" customWidth="1"/>
    <col min="106" max="106" width="2" style="3" hidden="1" customWidth="1"/>
    <col min="107" max="107" width="3" style="3" hidden="1" customWidth="1"/>
    <col min="108" max="109" width="2" style="3" hidden="1" customWidth="1"/>
    <col min="110" max="111" width="2.7109375" style="3" hidden="1" customWidth="1"/>
    <col min="112" max="114" width="1.7109375" style="3" hidden="1" customWidth="1"/>
    <col min="115" max="116" width="2" style="3" hidden="1" customWidth="1"/>
    <col min="117" max="132" width="1.7109375" style="3" hidden="1" customWidth="1"/>
    <col min="133" max="133" width="2" style="3" hidden="1" customWidth="1"/>
    <col min="134" max="156" width="1.7109375" style="3" hidden="1" customWidth="1"/>
    <col min="157" max="16384" width="1.7109375" style="3"/>
  </cols>
  <sheetData>
    <row r="1" spans="1:109" x14ac:dyDescent="0.2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35" t="str">
        <f>IF(DA1=0,"Complete","Incomplete")</f>
        <v>Complete</v>
      </c>
      <c r="AY1" s="35"/>
      <c r="AZ1" s="35"/>
      <c r="BA1" s="35"/>
      <c r="BB1" s="35"/>
      <c r="BC1" s="35"/>
      <c r="BD1" s="35"/>
      <c r="BE1" s="35"/>
      <c r="BF1" s="35"/>
      <c r="BG1" s="35"/>
      <c r="DA1" s="3">
        <f>SUM(DC1:DE1)</f>
        <v>0</v>
      </c>
      <c r="DC1" s="3">
        <f>SUM(DA10:DI326)</f>
        <v>0</v>
      </c>
      <c r="DD1" s="3">
        <f>SUM('Additional Location'!DN6:DN45)</f>
        <v>0</v>
      </c>
      <c r="DE1" s="3">
        <f>SUM('Additional Named Insured'!DK7:DK31)</f>
        <v>0</v>
      </c>
    </row>
    <row r="2" spans="1:109" x14ac:dyDescent="0.25">
      <c r="AX2" s="36"/>
      <c r="AY2" s="36"/>
      <c r="AZ2" s="36"/>
      <c r="BA2" s="36"/>
      <c r="BB2" s="36"/>
      <c r="BC2" s="36"/>
      <c r="BD2" s="36"/>
      <c r="BE2" s="36"/>
      <c r="BF2" s="36"/>
      <c r="BG2" s="36"/>
    </row>
    <row r="3" spans="1:109" ht="15" customHeight="1" x14ac:dyDescent="0.25">
      <c r="S3" s="52" t="s">
        <v>0</v>
      </c>
      <c r="T3" s="52"/>
      <c r="U3" s="52"/>
      <c r="V3" s="52"/>
      <c r="W3" s="52"/>
      <c r="X3" s="52"/>
      <c r="Y3" s="52"/>
      <c r="Z3" s="52"/>
      <c r="AA3" s="52"/>
      <c r="AB3" s="52"/>
      <c r="AC3" s="52"/>
      <c r="AD3" s="52"/>
      <c r="AE3" s="52"/>
      <c r="AF3" s="52"/>
      <c r="AG3" s="52"/>
      <c r="AH3" s="52"/>
      <c r="AI3" s="52"/>
      <c r="AJ3" s="52"/>
      <c r="AK3" s="52"/>
      <c r="AL3" s="52"/>
      <c r="AM3" s="52"/>
      <c r="AN3" s="52"/>
      <c r="AO3" s="52"/>
    </row>
    <row r="4" spans="1:109" ht="15" customHeight="1" x14ac:dyDescent="0.25">
      <c r="S4" s="52"/>
      <c r="T4" s="52"/>
      <c r="U4" s="52"/>
      <c r="V4" s="52"/>
      <c r="W4" s="52"/>
      <c r="X4" s="52"/>
      <c r="Y4" s="52"/>
      <c r="Z4" s="52"/>
      <c r="AA4" s="52"/>
      <c r="AB4" s="52"/>
      <c r="AC4" s="52"/>
      <c r="AD4" s="52"/>
      <c r="AE4" s="52"/>
      <c r="AF4" s="52"/>
      <c r="AG4" s="52"/>
      <c r="AH4" s="52"/>
      <c r="AI4" s="52"/>
      <c r="AJ4" s="52"/>
      <c r="AK4" s="52"/>
      <c r="AL4" s="52"/>
      <c r="AM4" s="52"/>
      <c r="AN4" s="52"/>
      <c r="AO4" s="52"/>
    </row>
    <row r="5" spans="1:109" x14ac:dyDescent="0.25">
      <c r="V5" s="122" t="s">
        <v>1</v>
      </c>
      <c r="W5" s="122"/>
      <c r="X5" s="122"/>
      <c r="Y5" s="122"/>
      <c r="Z5" s="122"/>
      <c r="AA5" s="122"/>
      <c r="AB5" s="122"/>
      <c r="AC5" s="122"/>
      <c r="AD5" s="122"/>
      <c r="AE5" s="122"/>
      <c r="AF5" s="122"/>
      <c r="AG5" s="122"/>
      <c r="AH5" s="122"/>
      <c r="AI5" s="122"/>
      <c r="AJ5" s="122"/>
      <c r="AK5" s="122"/>
      <c r="AL5" s="122"/>
    </row>
    <row r="6" spans="1:109" x14ac:dyDescent="0.25">
      <c r="B6" s="4"/>
      <c r="C6" s="4"/>
      <c r="D6" s="4"/>
      <c r="E6" s="4"/>
      <c r="F6" s="4"/>
      <c r="G6" s="4"/>
      <c r="H6" s="4"/>
      <c r="I6" s="4"/>
      <c r="J6" s="4"/>
      <c r="K6" s="4"/>
      <c r="L6" s="4"/>
      <c r="M6" s="4"/>
      <c r="N6" s="4"/>
      <c r="O6" s="4"/>
      <c r="P6" s="4"/>
      <c r="Q6" s="4"/>
      <c r="R6" s="4"/>
      <c r="S6" s="4"/>
      <c r="T6" s="4"/>
      <c r="U6" s="4"/>
      <c r="V6" s="122"/>
      <c r="W6" s="122"/>
      <c r="X6" s="122"/>
      <c r="Y6" s="122"/>
      <c r="Z6" s="122"/>
      <c r="AA6" s="122"/>
      <c r="AB6" s="122"/>
      <c r="AC6" s="122"/>
      <c r="AD6" s="122"/>
      <c r="AE6" s="122"/>
      <c r="AF6" s="122"/>
      <c r="AG6" s="122"/>
      <c r="AH6" s="122"/>
      <c r="AI6" s="122"/>
      <c r="AJ6" s="122"/>
      <c r="AK6" s="122"/>
      <c r="AL6" s="122"/>
      <c r="AM6" s="4"/>
      <c r="AN6" s="4"/>
      <c r="AO6" s="4"/>
      <c r="AP6" s="4"/>
      <c r="AQ6" s="4"/>
      <c r="AR6" s="4"/>
      <c r="AS6" s="4"/>
      <c r="AT6" s="4"/>
      <c r="AU6" s="4"/>
      <c r="AV6" s="4"/>
      <c r="AW6" s="4"/>
      <c r="AX6" s="4"/>
      <c r="AY6" s="4"/>
      <c r="AZ6" s="4"/>
      <c r="BA6" s="4"/>
      <c r="BB6" s="4"/>
      <c r="BC6" s="4"/>
      <c r="BD6" s="4"/>
      <c r="BE6" s="4"/>
      <c r="BF6" s="4"/>
      <c r="BG6" s="4"/>
    </row>
    <row r="8" spans="1:109" x14ac:dyDescent="0.25">
      <c r="A8" s="5" t="s">
        <v>2</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row>
    <row r="9" spans="1:109"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row>
    <row r="10" spans="1:109" x14ac:dyDescent="0.25">
      <c r="A10" s="47" t="s">
        <v>3</v>
      </c>
      <c r="B10" s="46"/>
      <c r="C10" s="46"/>
      <c r="D10" s="46"/>
      <c r="E10" s="46"/>
      <c r="F10" s="46"/>
      <c r="G10" s="46"/>
      <c r="H10" s="6"/>
      <c r="I10" s="40" t="s">
        <v>287</v>
      </c>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2"/>
      <c r="DA10" s="3">
        <f>IF(I10="",1,0)</f>
        <v>0</v>
      </c>
    </row>
    <row r="11" spans="1:109"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row>
    <row r="12" spans="1:109" x14ac:dyDescent="0.25">
      <c r="A12" s="47" t="s">
        <v>4</v>
      </c>
      <c r="B12" s="46"/>
      <c r="C12" s="46"/>
      <c r="D12" s="46"/>
      <c r="E12" s="46"/>
      <c r="F12" s="46"/>
      <c r="G12" s="46"/>
      <c r="H12" s="70"/>
      <c r="I12" s="40" t="s">
        <v>288</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2"/>
      <c r="DA12" s="3">
        <f>IF(I12="",1,0)</f>
        <v>0</v>
      </c>
    </row>
    <row r="13" spans="1:109"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row>
    <row r="14" spans="1:109" x14ac:dyDescent="0.25">
      <c r="A14" s="47" t="s">
        <v>5</v>
      </c>
      <c r="B14" s="46"/>
      <c r="C14" s="70"/>
      <c r="D14" s="40" t="s">
        <v>289</v>
      </c>
      <c r="E14" s="41"/>
      <c r="F14" s="41"/>
      <c r="G14" s="41"/>
      <c r="H14" s="41"/>
      <c r="I14" s="41"/>
      <c r="J14" s="41"/>
      <c r="K14" s="41"/>
      <c r="L14" s="41"/>
      <c r="M14" s="41"/>
      <c r="N14" s="41"/>
      <c r="O14" s="41"/>
      <c r="P14" s="41"/>
      <c r="Q14" s="41"/>
      <c r="R14" s="41"/>
      <c r="S14" s="41"/>
      <c r="T14" s="41"/>
      <c r="U14" s="41"/>
      <c r="V14" s="41"/>
      <c r="W14" s="41"/>
      <c r="X14" s="41"/>
      <c r="Y14" s="41"/>
      <c r="Z14" s="41"/>
      <c r="AA14" s="103"/>
      <c r="AB14" s="103"/>
      <c r="AC14" s="103"/>
      <c r="AD14" s="103"/>
      <c r="AE14" s="103"/>
      <c r="AF14" s="103"/>
      <c r="AG14" s="103"/>
      <c r="AH14" s="103"/>
      <c r="AI14" s="103"/>
      <c r="AJ14" s="104"/>
      <c r="AL14" s="47" t="s">
        <v>6</v>
      </c>
      <c r="AM14" s="46"/>
      <c r="AN14" s="70"/>
      <c r="AO14" s="40" t="s">
        <v>185</v>
      </c>
      <c r="AP14" s="41"/>
      <c r="AQ14" s="41"/>
      <c r="AR14" s="41"/>
      <c r="AS14" s="41"/>
      <c r="AT14" s="41"/>
      <c r="AU14" s="42"/>
      <c r="AV14" s="6"/>
      <c r="AW14" s="6"/>
      <c r="AX14" s="47" t="s">
        <v>7</v>
      </c>
      <c r="AY14" s="70"/>
      <c r="AZ14" s="110">
        <v>95993</v>
      </c>
      <c r="BA14" s="111"/>
      <c r="BB14" s="111"/>
      <c r="BC14" s="111"/>
      <c r="BD14" s="111"/>
      <c r="BE14" s="111"/>
      <c r="BF14" s="112"/>
      <c r="DA14" s="3">
        <f>IF(D14="",1,0)</f>
        <v>0</v>
      </c>
      <c r="DB14" s="3">
        <f>IF(AO14="",1,0)</f>
        <v>0</v>
      </c>
      <c r="DC14" s="3">
        <f>IF(AZ14="",1,0)</f>
        <v>0</v>
      </c>
    </row>
    <row r="15" spans="1:109"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row>
    <row r="16" spans="1:109" x14ac:dyDescent="0.25">
      <c r="A16" s="47" t="s">
        <v>8</v>
      </c>
      <c r="B16" s="46"/>
      <c r="C16" s="46"/>
      <c r="D16" s="46"/>
      <c r="E16" s="46"/>
      <c r="F16" s="46"/>
      <c r="G16" s="46"/>
      <c r="H16" s="70"/>
      <c r="I16" s="40" t="s">
        <v>290</v>
      </c>
      <c r="J16" s="116"/>
      <c r="K16" s="116"/>
      <c r="L16" s="116"/>
      <c r="M16" s="116"/>
      <c r="N16" s="116"/>
      <c r="O16" s="116"/>
      <c r="P16" s="116"/>
      <c r="Q16" s="116"/>
      <c r="R16" s="103"/>
      <c r="S16" s="103"/>
      <c r="T16" s="103"/>
      <c r="U16" s="103"/>
      <c r="V16" s="104"/>
      <c r="W16" s="40" t="s">
        <v>291</v>
      </c>
      <c r="X16" s="116"/>
      <c r="Y16" s="116"/>
      <c r="Z16" s="116"/>
      <c r="AA16" s="116"/>
      <c r="AB16" s="116"/>
      <c r="AC16" s="116"/>
      <c r="AD16" s="116"/>
      <c r="AE16" s="116"/>
      <c r="AF16" s="103"/>
      <c r="AG16" s="103"/>
      <c r="AH16" s="103"/>
      <c r="AI16" s="103"/>
      <c r="AJ16" s="104"/>
      <c r="AL16" s="47" t="s">
        <v>9</v>
      </c>
      <c r="AM16" s="46"/>
      <c r="AN16" s="46"/>
      <c r="AO16" s="70"/>
      <c r="AP16" s="118">
        <v>5106403573</v>
      </c>
      <c r="AQ16" s="119"/>
      <c r="AR16" s="119"/>
      <c r="AS16" s="119"/>
      <c r="AT16" s="119"/>
      <c r="AU16" s="119"/>
      <c r="AV16" s="119"/>
      <c r="AW16" s="119"/>
      <c r="AX16" s="120"/>
      <c r="AY16" s="120"/>
      <c r="AZ16" s="120"/>
      <c r="BA16" s="120"/>
      <c r="BB16" s="120"/>
      <c r="BC16" s="120"/>
      <c r="BD16" s="120"/>
      <c r="BE16" s="120"/>
      <c r="BF16" s="121"/>
      <c r="DA16" s="3">
        <f>IF(I16="",1,0)</f>
        <v>0</v>
      </c>
      <c r="DB16" s="3">
        <f>IF(W16="",1,0)</f>
        <v>0</v>
      </c>
      <c r="DC16" s="3">
        <f>IF(AP16="",1,0)</f>
        <v>0</v>
      </c>
    </row>
    <row r="17" spans="1:107" x14ac:dyDescent="0.25">
      <c r="A17" s="6"/>
      <c r="B17" s="6"/>
      <c r="C17" s="6"/>
      <c r="D17" s="6"/>
      <c r="E17" s="6"/>
      <c r="F17" s="6"/>
      <c r="G17" s="6"/>
      <c r="I17" s="124" t="s">
        <v>10</v>
      </c>
      <c r="J17" s="125"/>
      <c r="K17" s="125"/>
      <c r="L17" s="125"/>
      <c r="M17" s="125"/>
      <c r="N17" s="125"/>
      <c r="O17" s="125"/>
      <c r="P17" s="125"/>
      <c r="Q17" s="125"/>
      <c r="R17" s="125"/>
      <c r="S17" s="125"/>
      <c r="T17" s="125"/>
      <c r="U17" s="125"/>
      <c r="V17" s="125"/>
      <c r="W17" s="124" t="s">
        <v>11</v>
      </c>
      <c r="X17" s="125"/>
      <c r="Y17" s="125"/>
      <c r="Z17" s="125"/>
      <c r="AA17" s="125"/>
      <c r="AB17" s="125"/>
      <c r="AC17" s="125"/>
      <c r="AD17" s="125"/>
      <c r="AE17" s="125"/>
      <c r="AF17" s="125"/>
      <c r="AG17" s="125"/>
      <c r="AH17" s="125"/>
      <c r="AI17" s="125"/>
      <c r="AJ17" s="125"/>
      <c r="AQ17" s="6"/>
    </row>
    <row r="18" spans="1:107" x14ac:dyDescent="0.25">
      <c r="A18" s="47" t="s">
        <v>173</v>
      </c>
      <c r="B18" s="46"/>
      <c r="C18" s="46"/>
      <c r="D18" s="46"/>
      <c r="E18" s="46"/>
      <c r="F18" s="46"/>
      <c r="G18" s="46"/>
      <c r="H18" s="70"/>
      <c r="I18" s="123" t="s">
        <v>292</v>
      </c>
      <c r="J18" s="116"/>
      <c r="K18" s="116"/>
      <c r="L18" s="116"/>
      <c r="M18" s="116"/>
      <c r="N18" s="116"/>
      <c r="O18" s="116"/>
      <c r="P18" s="116"/>
      <c r="Q18" s="116"/>
      <c r="R18" s="116"/>
      <c r="S18" s="116"/>
      <c r="T18" s="116"/>
      <c r="U18" s="116"/>
      <c r="V18" s="41"/>
      <c r="W18" s="41"/>
      <c r="X18" s="41"/>
      <c r="Y18" s="41"/>
      <c r="Z18" s="103"/>
      <c r="AA18" s="103"/>
      <c r="AB18" s="103"/>
      <c r="AC18" s="103"/>
      <c r="AD18" s="103"/>
      <c r="AE18" s="103"/>
      <c r="AF18" s="103"/>
      <c r="AG18" s="103"/>
      <c r="AH18" s="103"/>
      <c r="AI18" s="103"/>
      <c r="AJ18" s="103"/>
      <c r="AK18" s="103"/>
      <c r="AL18" s="103"/>
      <c r="AM18" s="103"/>
      <c r="AN18" s="103"/>
      <c r="AO18" s="103"/>
      <c r="AP18" s="103"/>
      <c r="AQ18" s="103"/>
      <c r="AR18" s="104"/>
      <c r="AS18" s="6"/>
      <c r="AT18" s="6"/>
      <c r="AU18" s="6"/>
      <c r="AV18" s="6"/>
      <c r="AW18" s="6"/>
      <c r="AX18" s="6"/>
      <c r="AY18" s="6"/>
      <c r="AZ18" s="6"/>
      <c r="BA18" s="6"/>
      <c r="BB18" s="6"/>
      <c r="BC18" s="6"/>
      <c r="BD18" s="6"/>
      <c r="DA18" s="3">
        <f>IF(I18="",1,0)</f>
        <v>0</v>
      </c>
    </row>
    <row r="21" spans="1:107" x14ac:dyDescent="0.25">
      <c r="A21" s="5" t="s">
        <v>12</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row>
    <row r="22" spans="1:107"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1:107" x14ac:dyDescent="0.25">
      <c r="A23" s="47" t="s">
        <v>13</v>
      </c>
      <c r="B23" s="46"/>
      <c r="C23" s="46"/>
      <c r="D23" s="46"/>
      <c r="E23" s="46"/>
      <c r="F23" s="46"/>
      <c r="G23" s="46"/>
      <c r="I23" s="113">
        <v>45839</v>
      </c>
      <c r="J23" s="114"/>
      <c r="K23" s="114"/>
      <c r="L23" s="114"/>
      <c r="M23" s="114"/>
      <c r="N23" s="114"/>
      <c r="O23" s="114"/>
      <c r="P23" s="114"/>
      <c r="Q23" s="114"/>
      <c r="R23" s="114"/>
      <c r="S23" s="114"/>
      <c r="T23" s="114"/>
      <c r="U23" s="114"/>
      <c r="V23" s="114"/>
      <c r="W23" s="114"/>
      <c r="X23" s="115"/>
      <c r="AA23" s="47" t="s">
        <v>14</v>
      </c>
      <c r="AB23" s="46"/>
      <c r="AC23" s="46"/>
      <c r="AD23" s="46"/>
      <c r="AE23" s="46"/>
      <c r="AF23" s="46"/>
      <c r="AG23" s="46"/>
      <c r="AH23" s="46"/>
      <c r="AI23" s="46"/>
      <c r="AJ23" s="70"/>
      <c r="AK23" s="113">
        <v>45823</v>
      </c>
      <c r="AL23" s="114"/>
      <c r="AM23" s="114"/>
      <c r="AN23" s="114"/>
      <c r="AO23" s="114"/>
      <c r="AP23" s="114"/>
      <c r="AQ23" s="114"/>
      <c r="AR23" s="114"/>
      <c r="AS23" s="114"/>
      <c r="AT23" s="114"/>
      <c r="AU23" s="114"/>
      <c r="AV23" s="114"/>
      <c r="AW23" s="114"/>
      <c r="AX23" s="114"/>
      <c r="AY23" s="114"/>
      <c r="AZ23" s="115"/>
      <c r="BA23" s="6"/>
      <c r="BB23" s="6"/>
      <c r="BC23" s="6"/>
      <c r="BD23" s="6"/>
      <c r="DA23" s="3">
        <f>IF(I23="",1,0)</f>
        <v>0</v>
      </c>
    </row>
    <row r="24" spans="1:107" x14ac:dyDescent="0.25">
      <c r="A24" s="6"/>
      <c r="B24" s="6"/>
      <c r="C24" s="6"/>
      <c r="D24" s="6"/>
      <c r="E24" s="6"/>
      <c r="F24" s="6"/>
      <c r="G24" s="6"/>
      <c r="X24" s="6"/>
      <c r="AY24" s="6"/>
      <c r="AZ24" s="6"/>
      <c r="BA24" s="6"/>
      <c r="BB24" s="6"/>
      <c r="BC24" s="6"/>
      <c r="BD24" s="6"/>
    </row>
    <row r="25" spans="1:107" x14ac:dyDescent="0.25">
      <c r="A25" s="47" t="s">
        <v>15</v>
      </c>
      <c r="B25" s="46"/>
      <c r="C25" s="46"/>
      <c r="D25" s="46"/>
      <c r="E25" s="46"/>
      <c r="F25" s="46"/>
      <c r="G25" s="46"/>
      <c r="H25" s="46"/>
      <c r="I25" s="46"/>
      <c r="J25" s="46"/>
      <c r="K25" s="70"/>
      <c r="L25" s="40" t="s">
        <v>302</v>
      </c>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2"/>
      <c r="DA25" s="3">
        <f>IF(L25="",1,0)</f>
        <v>0</v>
      </c>
    </row>
    <row r="26" spans="1:107"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row>
    <row r="27" spans="1:107" x14ac:dyDescent="0.25">
      <c r="A27" s="47" t="s">
        <v>4</v>
      </c>
      <c r="B27" s="46"/>
      <c r="C27" s="46"/>
      <c r="D27" s="46"/>
      <c r="E27" s="46"/>
      <c r="F27" s="46"/>
      <c r="G27" s="46"/>
      <c r="H27" s="70"/>
      <c r="I27" s="40" t="s">
        <v>303</v>
      </c>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2"/>
      <c r="DA27" s="3">
        <f>IF(I27="",1,0)</f>
        <v>0</v>
      </c>
    </row>
    <row r="28" spans="1:107" x14ac:dyDescent="0.25">
      <c r="A28" s="6"/>
      <c r="B28" s="6"/>
      <c r="C28" s="6"/>
      <c r="D28" s="6"/>
      <c r="E28" s="6"/>
      <c r="F28" s="6"/>
      <c r="G28" s="6"/>
      <c r="H28" s="6"/>
      <c r="I28" s="90" t="s">
        <v>172</v>
      </c>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107" x14ac:dyDescent="0.25">
      <c r="A29" s="47" t="s">
        <v>5</v>
      </c>
      <c r="B29" s="46"/>
      <c r="C29" s="70"/>
      <c r="D29" s="40" t="s">
        <v>293</v>
      </c>
      <c r="E29" s="41"/>
      <c r="F29" s="41"/>
      <c r="G29" s="41"/>
      <c r="H29" s="41"/>
      <c r="I29" s="41"/>
      <c r="J29" s="41"/>
      <c r="K29" s="41"/>
      <c r="L29" s="41"/>
      <c r="M29" s="41"/>
      <c r="N29" s="41"/>
      <c r="O29" s="41"/>
      <c r="P29" s="41"/>
      <c r="Q29" s="41"/>
      <c r="R29" s="41"/>
      <c r="S29" s="41"/>
      <c r="T29" s="41"/>
      <c r="U29" s="41"/>
      <c r="V29" s="41"/>
      <c r="W29" s="41"/>
      <c r="X29" s="41"/>
      <c r="Y29" s="41"/>
      <c r="Z29" s="41"/>
      <c r="AA29" s="103"/>
      <c r="AB29" s="103"/>
      <c r="AC29" s="103"/>
      <c r="AD29" s="103"/>
      <c r="AE29" s="103"/>
      <c r="AF29" s="103"/>
      <c r="AG29" s="103"/>
      <c r="AH29" s="103"/>
      <c r="AI29" s="103"/>
      <c r="AJ29" s="104"/>
      <c r="AL29" s="47" t="s">
        <v>6</v>
      </c>
      <c r="AM29" s="46"/>
      <c r="AN29" s="70"/>
      <c r="AO29" s="40" t="s">
        <v>185</v>
      </c>
      <c r="AP29" s="41"/>
      <c r="AQ29" s="41"/>
      <c r="AR29" s="41"/>
      <c r="AS29" s="41"/>
      <c r="AT29" s="41"/>
      <c r="AU29" s="42"/>
      <c r="AV29" s="6"/>
      <c r="AW29" s="6"/>
      <c r="AX29" s="47" t="s">
        <v>7</v>
      </c>
      <c r="AY29" s="70"/>
      <c r="AZ29" s="110">
        <v>95835</v>
      </c>
      <c r="BA29" s="111"/>
      <c r="BB29" s="111"/>
      <c r="BC29" s="111"/>
      <c r="BD29" s="111"/>
      <c r="BE29" s="111"/>
      <c r="BF29" s="112"/>
      <c r="DA29" s="3">
        <f>IF(D29="",1,0)</f>
        <v>0</v>
      </c>
      <c r="DB29" s="3">
        <f>IF(AO29="",1,0)</f>
        <v>0</v>
      </c>
      <c r="DC29" s="3">
        <f>IF(AZ29="",1,0)</f>
        <v>0</v>
      </c>
    </row>
    <row r="30" spans="1:10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row>
    <row r="31" spans="1:107" x14ac:dyDescent="0.25">
      <c r="A31" s="47" t="s">
        <v>16</v>
      </c>
      <c r="B31" s="46"/>
      <c r="C31" s="46"/>
      <c r="D31" s="46"/>
      <c r="E31" s="46"/>
      <c r="F31" s="46"/>
      <c r="G31" s="70"/>
      <c r="H31" s="32" t="s">
        <v>18</v>
      </c>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DA31" s="3">
        <f>IF(H31="",1,0)</f>
        <v>0</v>
      </c>
    </row>
    <row r="33" spans="1:133" x14ac:dyDescent="0.25">
      <c r="A33" s="47" t="s">
        <v>21</v>
      </c>
      <c r="B33" s="46"/>
      <c r="C33" s="46"/>
      <c r="D33" s="46"/>
      <c r="E33" s="70"/>
      <c r="F33" s="117">
        <v>3607348</v>
      </c>
      <c r="G33" s="114"/>
      <c r="H33" s="114"/>
      <c r="I33" s="114"/>
      <c r="J33" s="114"/>
      <c r="K33" s="114"/>
      <c r="L33" s="114"/>
      <c r="M33" s="114"/>
      <c r="N33" s="114"/>
      <c r="O33" s="114"/>
      <c r="P33" s="114"/>
      <c r="Q33" s="114"/>
      <c r="R33" s="114"/>
      <c r="S33" s="114"/>
      <c r="T33" s="115"/>
      <c r="V33" s="47" t="s">
        <v>22</v>
      </c>
      <c r="W33" s="46"/>
      <c r="X33" s="46"/>
      <c r="Y33" s="46"/>
      <c r="Z33" s="46"/>
      <c r="AA33" s="46"/>
      <c r="AB33" s="46"/>
      <c r="AC33" s="46"/>
      <c r="AD33" s="70"/>
      <c r="AE33" s="117">
        <v>4</v>
      </c>
      <c r="AF33" s="114"/>
      <c r="AG33" s="114"/>
      <c r="AH33" s="114"/>
      <c r="AI33" s="114"/>
      <c r="AJ33" s="114"/>
      <c r="AK33" s="114"/>
      <c r="AL33" s="114"/>
      <c r="AM33" s="114"/>
      <c r="AN33" s="114"/>
      <c r="AO33" s="114"/>
      <c r="AP33" s="114"/>
      <c r="AQ33" s="114"/>
      <c r="AR33" s="114"/>
      <c r="AS33" s="115"/>
      <c r="DA33" s="3">
        <f>IF(F33="",1,0)</f>
        <v>0</v>
      </c>
      <c r="DB33" s="3">
        <f>IF(AE33="",1,0)</f>
        <v>0</v>
      </c>
    </row>
    <row r="35" spans="1:133" x14ac:dyDescent="0.25">
      <c r="A35" s="47" t="s">
        <v>23</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J35" s="117">
        <v>4</v>
      </c>
      <c r="AK35" s="114"/>
      <c r="AL35" s="114"/>
      <c r="AM35" s="114"/>
      <c r="AN35" s="114"/>
      <c r="AO35" s="114"/>
      <c r="AP35" s="114"/>
      <c r="AQ35" s="114"/>
      <c r="AR35" s="114"/>
      <c r="AS35" s="114"/>
      <c r="AT35" s="114"/>
      <c r="AU35" s="114"/>
      <c r="AV35" s="115"/>
      <c r="DA35" s="3">
        <f>IF(AJ35="",1,0)</f>
        <v>0</v>
      </c>
    </row>
    <row r="37" spans="1:133" x14ac:dyDescent="0.25">
      <c r="A37" s="5" t="s">
        <v>24</v>
      </c>
    </row>
    <row r="39" spans="1:133" x14ac:dyDescent="0.25">
      <c r="A39" s="38" t="s">
        <v>25</v>
      </c>
      <c r="B39" s="39"/>
      <c r="C39" s="39"/>
      <c r="D39" s="39"/>
      <c r="E39" s="39"/>
      <c r="F39" s="39"/>
      <c r="G39" s="39"/>
      <c r="H39" s="39"/>
      <c r="I39" s="39"/>
      <c r="J39" s="39"/>
      <c r="K39" s="39"/>
      <c r="L39" s="39"/>
      <c r="M39" s="39"/>
      <c r="N39" s="39"/>
      <c r="O39" s="39"/>
      <c r="P39" s="38" t="s">
        <v>10</v>
      </c>
      <c r="Q39" s="39"/>
      <c r="R39" s="39"/>
      <c r="S39" s="39"/>
      <c r="T39" s="39"/>
      <c r="U39" s="39"/>
      <c r="V39" s="39"/>
      <c r="W39" s="39"/>
      <c r="X39" s="39"/>
      <c r="Y39" s="38" t="s">
        <v>11</v>
      </c>
      <c r="Z39" s="39"/>
      <c r="AA39" s="39"/>
      <c r="AB39" s="39"/>
      <c r="AC39" s="39"/>
      <c r="AD39" s="39"/>
      <c r="AE39" s="39"/>
      <c r="AF39" s="39"/>
      <c r="AG39" s="39"/>
      <c r="AH39" s="38" t="s">
        <v>26</v>
      </c>
      <c r="AI39" s="39"/>
      <c r="AJ39" s="39"/>
      <c r="AK39" s="39"/>
      <c r="AL39" s="39"/>
      <c r="AM39" s="39"/>
      <c r="AN39" s="39"/>
      <c r="AO39" s="39"/>
      <c r="AP39" s="39"/>
      <c r="AQ39" s="39"/>
      <c r="AR39" s="39"/>
      <c r="AS39" s="38" t="s">
        <v>27</v>
      </c>
      <c r="AT39" s="39"/>
      <c r="AU39" s="39"/>
      <c r="AV39" s="39"/>
      <c r="AW39" s="39"/>
      <c r="AX39" s="39"/>
      <c r="AY39" s="39"/>
      <c r="AZ39" s="39"/>
      <c r="BA39" s="39"/>
      <c r="BB39" s="39"/>
      <c r="BC39" s="39"/>
      <c r="BD39" s="39"/>
      <c r="BE39" s="39"/>
      <c r="BF39" s="39"/>
      <c r="BG39" s="39"/>
    </row>
    <row r="40" spans="1:133" x14ac:dyDescent="0.25">
      <c r="A40" s="33" t="s">
        <v>286</v>
      </c>
      <c r="B40" s="33"/>
      <c r="C40" s="33"/>
      <c r="D40" s="33"/>
      <c r="E40" s="33"/>
      <c r="F40" s="33"/>
      <c r="G40" s="33"/>
      <c r="H40" s="33"/>
      <c r="I40" s="33"/>
      <c r="J40" s="33"/>
      <c r="K40" s="33"/>
      <c r="L40" s="33"/>
      <c r="M40" s="33"/>
      <c r="N40" s="33"/>
      <c r="O40" s="33"/>
      <c r="P40" s="33" t="s">
        <v>304</v>
      </c>
      <c r="Q40" s="33"/>
      <c r="R40" s="33"/>
      <c r="S40" s="33"/>
      <c r="T40" s="33"/>
      <c r="U40" s="33"/>
      <c r="V40" s="33"/>
      <c r="W40" s="33"/>
      <c r="X40" s="33"/>
      <c r="Y40" s="33" t="s">
        <v>305</v>
      </c>
      <c r="Z40" s="33"/>
      <c r="AA40" s="33"/>
      <c r="AB40" s="33"/>
      <c r="AC40" s="33"/>
      <c r="AD40" s="33"/>
      <c r="AE40" s="33"/>
      <c r="AF40" s="33"/>
      <c r="AG40" s="33"/>
      <c r="AH40" s="105">
        <v>9166199460</v>
      </c>
      <c r="AI40" s="105"/>
      <c r="AJ40" s="105"/>
      <c r="AK40" s="105"/>
      <c r="AL40" s="105"/>
      <c r="AM40" s="105"/>
      <c r="AN40" s="105"/>
      <c r="AO40" s="105"/>
      <c r="AP40" s="105"/>
      <c r="AQ40" s="105"/>
      <c r="AR40" s="105"/>
      <c r="AS40" s="33" t="s">
        <v>306</v>
      </c>
      <c r="AT40" s="33"/>
      <c r="AU40" s="33"/>
      <c r="AV40" s="33"/>
      <c r="AW40" s="33"/>
      <c r="AX40" s="33"/>
      <c r="AY40" s="33"/>
      <c r="AZ40" s="33"/>
      <c r="BA40" s="33"/>
      <c r="BB40" s="33"/>
      <c r="BC40" s="33"/>
      <c r="BD40" s="33"/>
      <c r="BE40" s="33"/>
      <c r="BF40" s="33"/>
      <c r="BG40" s="33"/>
      <c r="DA40" s="3">
        <f>IF(A40="",1,0)</f>
        <v>0</v>
      </c>
      <c r="DB40" s="3">
        <f>IF(P40="",1,0)</f>
        <v>0</v>
      </c>
      <c r="DC40" s="3">
        <f>IF(Y40="",1,0)</f>
        <v>0</v>
      </c>
      <c r="DD40" s="3">
        <f>IF(AH40="",1,0)</f>
        <v>0</v>
      </c>
      <c r="DE40" s="3">
        <f>IF(AS40="",1,0)</f>
        <v>0</v>
      </c>
    </row>
    <row r="41" spans="1:133"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105"/>
      <c r="AI41" s="105"/>
      <c r="AJ41" s="105"/>
      <c r="AK41" s="105"/>
      <c r="AL41" s="105"/>
      <c r="AM41" s="105"/>
      <c r="AN41" s="105"/>
      <c r="AO41" s="105"/>
      <c r="AP41" s="105"/>
      <c r="AQ41" s="105"/>
      <c r="AR41" s="105"/>
      <c r="AS41" s="33"/>
      <c r="AT41" s="33"/>
      <c r="AU41" s="33"/>
      <c r="AV41" s="33"/>
      <c r="AW41" s="33"/>
      <c r="AX41" s="33"/>
      <c r="AY41" s="33"/>
      <c r="AZ41" s="33"/>
      <c r="BA41" s="33"/>
      <c r="BB41" s="33"/>
      <c r="BC41" s="33"/>
      <c r="BD41" s="33"/>
      <c r="BE41" s="33"/>
      <c r="BF41" s="33"/>
      <c r="BG41" s="33"/>
      <c r="DA41" s="3">
        <f>IF(A41="",1,0)</f>
        <v>1</v>
      </c>
      <c r="DB41" s="3">
        <f>IF(P41="",1,0)</f>
        <v>1</v>
      </c>
      <c r="DC41" s="3">
        <f>IF(Y41="",1,0)</f>
        <v>1</v>
      </c>
      <c r="DD41" s="3">
        <f>IF(AH41="",1,0)</f>
        <v>1</v>
      </c>
      <c r="DE41" s="3">
        <f>IF(AS41="",1,0)</f>
        <v>1</v>
      </c>
      <c r="DF41" s="3">
        <f>IF(EC41=5,-5,0)</f>
        <v>-5</v>
      </c>
      <c r="EC41" s="3">
        <f>SUM(DA41:DE41)</f>
        <v>5</v>
      </c>
    </row>
    <row r="42" spans="1:133"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105"/>
      <c r="AI42" s="105"/>
      <c r="AJ42" s="105"/>
      <c r="AK42" s="105"/>
      <c r="AL42" s="105"/>
      <c r="AM42" s="105"/>
      <c r="AN42" s="105"/>
      <c r="AO42" s="105"/>
      <c r="AP42" s="105"/>
      <c r="AQ42" s="105"/>
      <c r="AR42" s="105"/>
      <c r="AS42" s="33"/>
      <c r="AT42" s="33"/>
      <c r="AU42" s="33"/>
      <c r="AV42" s="33"/>
      <c r="AW42" s="33"/>
      <c r="AX42" s="33"/>
      <c r="AY42" s="33"/>
      <c r="AZ42" s="33"/>
      <c r="BA42" s="33"/>
      <c r="BB42" s="33"/>
      <c r="BC42" s="33"/>
      <c r="BD42" s="33"/>
      <c r="BE42" s="33"/>
      <c r="BF42" s="33"/>
      <c r="BG42" s="33"/>
      <c r="DA42" s="3">
        <f>IF(A42="",1,0)</f>
        <v>1</v>
      </c>
      <c r="DB42" s="3">
        <f>IF(P42="",1,0)</f>
        <v>1</v>
      </c>
      <c r="DC42" s="3">
        <f>IF(Y42="",1,0)</f>
        <v>1</v>
      </c>
      <c r="DD42" s="3">
        <f>IF(AH42="",1,0)</f>
        <v>1</v>
      </c>
      <c r="DE42" s="3">
        <f>IF(AS42="",1,0)</f>
        <v>1</v>
      </c>
      <c r="DF42" s="3">
        <f>IF(EC42=5,-5,0)</f>
        <v>-5</v>
      </c>
      <c r="EC42" s="3">
        <f>SUM(DA42:DE42)</f>
        <v>5</v>
      </c>
    </row>
    <row r="43" spans="1:133"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105"/>
      <c r="AI43" s="105"/>
      <c r="AJ43" s="105"/>
      <c r="AK43" s="105"/>
      <c r="AL43" s="105"/>
      <c r="AM43" s="105"/>
      <c r="AN43" s="105"/>
      <c r="AO43" s="105"/>
      <c r="AP43" s="105"/>
      <c r="AQ43" s="105"/>
      <c r="AR43" s="105"/>
      <c r="AS43" s="106"/>
      <c r="AT43" s="33"/>
      <c r="AU43" s="33"/>
      <c r="AV43" s="33"/>
      <c r="AW43" s="33"/>
      <c r="AX43" s="33"/>
      <c r="AY43" s="33"/>
      <c r="AZ43" s="33"/>
      <c r="BA43" s="33"/>
      <c r="BB43" s="33"/>
      <c r="BC43" s="33"/>
      <c r="BD43" s="33"/>
      <c r="BE43" s="33"/>
      <c r="BF43" s="33"/>
      <c r="BG43" s="33"/>
      <c r="DA43" s="3">
        <f>IF(A43="",1,0)</f>
        <v>1</v>
      </c>
      <c r="DB43" s="3">
        <f>IF(P43="",1,0)</f>
        <v>1</v>
      </c>
      <c r="DC43" s="3">
        <f>IF(Y43="",1,0)</f>
        <v>1</v>
      </c>
      <c r="DD43" s="3">
        <f>IF(AH43="",1,0)</f>
        <v>1</v>
      </c>
      <c r="DE43" s="3">
        <f>IF(AS43="",1,0)</f>
        <v>1</v>
      </c>
      <c r="DF43" s="3">
        <f>IF(EC43=5,-5,0)</f>
        <v>-5</v>
      </c>
      <c r="EC43" s="3">
        <f>SUM(DA43:DE43)</f>
        <v>5</v>
      </c>
    </row>
    <row r="44" spans="1:133"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105"/>
      <c r="AI44" s="105"/>
      <c r="AJ44" s="105"/>
      <c r="AK44" s="105"/>
      <c r="AL44" s="105"/>
      <c r="AM44" s="105"/>
      <c r="AN44" s="105"/>
      <c r="AO44" s="105"/>
      <c r="AP44" s="105"/>
      <c r="AQ44" s="105"/>
      <c r="AR44" s="105"/>
      <c r="AS44" s="106"/>
      <c r="AT44" s="33"/>
      <c r="AU44" s="33"/>
      <c r="AV44" s="33"/>
      <c r="AW44" s="33"/>
      <c r="AX44" s="33"/>
      <c r="AY44" s="33"/>
      <c r="AZ44" s="33"/>
      <c r="BA44" s="33"/>
      <c r="BB44" s="33"/>
      <c r="BC44" s="33"/>
      <c r="BD44" s="33"/>
      <c r="BE44" s="33"/>
      <c r="BF44" s="33"/>
      <c r="BG44" s="33"/>
      <c r="DA44" s="3">
        <f>IF(A44="",1,0)</f>
        <v>1</v>
      </c>
      <c r="DB44" s="3">
        <f>IF(P44="",1,0)</f>
        <v>1</v>
      </c>
      <c r="DC44" s="3">
        <f>IF(Y44="",1,0)</f>
        <v>1</v>
      </c>
      <c r="DD44" s="3">
        <f>IF(AH44="",1,0)</f>
        <v>1</v>
      </c>
      <c r="DE44" s="3">
        <f>IF(AS44="",1,0)</f>
        <v>1</v>
      </c>
      <c r="DF44" s="3">
        <f>IF(EC44=5,-5,0)</f>
        <v>-5</v>
      </c>
      <c r="EC44" s="3">
        <f>SUM(DA44:DE44)</f>
        <v>5</v>
      </c>
    </row>
    <row r="55" spans="1:105" x14ac:dyDescent="0.25">
      <c r="S55" s="52" t="s">
        <v>0</v>
      </c>
      <c r="T55" s="52"/>
      <c r="U55" s="52"/>
      <c r="V55" s="52"/>
      <c r="W55" s="52"/>
      <c r="X55" s="52"/>
      <c r="Y55" s="52"/>
      <c r="Z55" s="52"/>
      <c r="AA55" s="52"/>
      <c r="AB55" s="52"/>
      <c r="AC55" s="52"/>
      <c r="AD55" s="52"/>
      <c r="AE55" s="52"/>
      <c r="AF55" s="52"/>
      <c r="AG55" s="52"/>
      <c r="AH55" s="52"/>
      <c r="AI55" s="52"/>
      <c r="AJ55" s="52"/>
      <c r="AK55" s="52"/>
      <c r="AL55" s="52"/>
      <c r="AM55" s="52"/>
      <c r="AN55" s="52"/>
      <c r="AO55" s="52"/>
    </row>
    <row r="56" spans="1:105" x14ac:dyDescent="0.25">
      <c r="S56" s="52"/>
      <c r="T56" s="52"/>
      <c r="U56" s="52"/>
      <c r="V56" s="52"/>
      <c r="W56" s="52"/>
      <c r="X56" s="52"/>
      <c r="Y56" s="52"/>
      <c r="Z56" s="52"/>
      <c r="AA56" s="52"/>
      <c r="AB56" s="52"/>
      <c r="AC56" s="52"/>
      <c r="AD56" s="52"/>
      <c r="AE56" s="52"/>
      <c r="AF56" s="52"/>
      <c r="AG56" s="52"/>
      <c r="AH56" s="52"/>
      <c r="AI56" s="52"/>
      <c r="AJ56" s="52"/>
      <c r="AK56" s="52"/>
      <c r="AL56" s="52"/>
      <c r="AM56" s="52"/>
      <c r="AN56" s="52"/>
      <c r="AO56" s="52"/>
    </row>
    <row r="58" spans="1:105" x14ac:dyDescent="0.25">
      <c r="A58" s="5" t="s">
        <v>28</v>
      </c>
    </row>
    <row r="59" spans="1:105" ht="7.3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row>
    <row r="60" spans="1:105" x14ac:dyDescent="0.25">
      <c r="A60" s="63" t="s">
        <v>29</v>
      </c>
      <c r="B60" s="46"/>
      <c r="C60" s="47" t="s">
        <v>30</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K60" s="40" t="s">
        <v>176</v>
      </c>
      <c r="AL60" s="41"/>
      <c r="AM60" s="41"/>
      <c r="AN60" s="41"/>
      <c r="AO60" s="41"/>
      <c r="AP60" s="41"/>
      <c r="AQ60" s="42"/>
      <c r="BA60" s="6"/>
      <c r="BB60" s="6"/>
      <c r="BC60" s="6"/>
      <c r="BD60" s="6"/>
      <c r="BE60" s="6"/>
      <c r="BF60" s="6"/>
      <c r="BG60" s="6"/>
      <c r="DA60" s="3">
        <f>IF(AK60="",1,0)</f>
        <v>0</v>
      </c>
    </row>
    <row r="61" spans="1:105" x14ac:dyDescent="0.25">
      <c r="A61" s="6"/>
      <c r="B61" s="6"/>
      <c r="C61" s="6"/>
      <c r="D61" s="6"/>
      <c r="E61" s="47" t="s">
        <v>31</v>
      </c>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6"/>
      <c r="AU61" s="6"/>
      <c r="AV61" s="6"/>
      <c r="AW61" s="6"/>
      <c r="AX61" s="6"/>
      <c r="AY61" s="6"/>
      <c r="AZ61" s="6"/>
      <c r="BA61" s="6"/>
      <c r="BB61" s="6"/>
      <c r="BC61" s="6"/>
      <c r="BD61" s="6"/>
      <c r="BE61" s="6"/>
      <c r="BF61" s="6"/>
      <c r="BG61" s="6"/>
    </row>
    <row r="62" spans="1:105" ht="7.3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row>
    <row r="63" spans="1:105" x14ac:dyDescent="0.25">
      <c r="A63" s="63" t="s">
        <v>32</v>
      </c>
      <c r="B63" s="46"/>
      <c r="C63" s="47" t="s">
        <v>33</v>
      </c>
      <c r="D63" s="46"/>
      <c r="E63" s="46"/>
      <c r="F63" s="46"/>
      <c r="G63" s="46"/>
      <c r="H63" s="46"/>
      <c r="I63" s="46"/>
      <c r="J63" s="46"/>
      <c r="K63" s="46"/>
      <c r="L63" s="46"/>
      <c r="M63" s="46"/>
      <c r="N63" s="46"/>
      <c r="O63" s="46"/>
      <c r="P63" s="46"/>
      <c r="Q63" s="46"/>
      <c r="R63" s="46"/>
      <c r="S63" s="46"/>
      <c r="T63" s="46"/>
      <c r="U63" s="46"/>
      <c r="V63" s="70"/>
      <c r="W63" s="40" t="s">
        <v>176</v>
      </c>
      <c r="X63" s="41"/>
      <c r="Y63" s="41"/>
      <c r="Z63" s="41"/>
      <c r="AA63" s="41"/>
      <c r="AB63" s="41"/>
      <c r="AC63" s="42"/>
      <c r="AD63" s="6"/>
      <c r="AL63" s="6"/>
      <c r="AM63" s="6"/>
      <c r="AN63" s="6"/>
      <c r="AO63" s="6"/>
      <c r="AP63" s="6"/>
      <c r="AQ63" s="6"/>
      <c r="AR63" s="6"/>
      <c r="AS63" s="6"/>
      <c r="AT63" s="6"/>
      <c r="AU63" s="6"/>
      <c r="AV63" s="6"/>
      <c r="AW63" s="6"/>
      <c r="AX63" s="6"/>
      <c r="AY63" s="6"/>
      <c r="AZ63" s="6"/>
      <c r="BA63" s="6"/>
      <c r="BB63" s="6"/>
      <c r="BC63" s="6"/>
      <c r="BD63" s="6"/>
      <c r="BE63" s="6"/>
      <c r="BF63" s="6"/>
      <c r="BG63" s="6"/>
      <c r="DA63" s="3">
        <f>IF(W63="",1,0)</f>
        <v>0</v>
      </c>
    </row>
    <row r="64" spans="1:105" x14ac:dyDescent="0.25">
      <c r="A64" s="6"/>
      <c r="B64" s="6"/>
      <c r="C64" s="6"/>
      <c r="D64" s="6"/>
      <c r="E64" s="6" t="s">
        <v>34</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row>
    <row r="65" spans="1:105" ht="45" customHeight="1" x14ac:dyDescent="0.25">
      <c r="A65" s="6"/>
      <c r="B65" s="6"/>
      <c r="C65" s="6"/>
      <c r="D65" s="6"/>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5"/>
      <c r="BG65" s="6"/>
      <c r="DA65" s="3">
        <f>IF(AND(W63="Yes",E65=""),1,0)</f>
        <v>0</v>
      </c>
    </row>
    <row r="66" spans="1:105" ht="3.6"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row>
    <row r="67" spans="1:105" x14ac:dyDescent="0.25">
      <c r="A67" s="63" t="s">
        <v>35</v>
      </c>
      <c r="B67" s="46"/>
      <c r="C67" s="47" t="s">
        <v>36</v>
      </c>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M67" s="40" t="s">
        <v>176</v>
      </c>
      <c r="AN67" s="41"/>
      <c r="AO67" s="41"/>
      <c r="AP67" s="41"/>
      <c r="AQ67" s="41"/>
      <c r="AR67" s="41"/>
      <c r="AS67" s="42"/>
      <c r="BA67" s="6"/>
      <c r="BB67" s="6"/>
      <c r="BC67" s="6"/>
      <c r="BD67" s="6"/>
      <c r="BE67" s="6"/>
      <c r="BF67" s="6"/>
      <c r="BG67" s="6"/>
      <c r="DA67" s="3">
        <f>IF(AM67="",1,0)</f>
        <v>0</v>
      </c>
    </row>
    <row r="68" spans="1:105" x14ac:dyDescent="0.25">
      <c r="A68" s="6"/>
      <c r="B68" s="6"/>
      <c r="C68" s="6"/>
      <c r="D68" s="6"/>
      <c r="E68" s="43" t="s">
        <v>37</v>
      </c>
      <c r="F68" s="44"/>
      <c r="G68" s="44"/>
      <c r="H68" s="44"/>
      <c r="I68" s="44"/>
      <c r="J68" s="44"/>
      <c r="K68" s="44"/>
      <c r="L68" s="44"/>
      <c r="M68" s="44"/>
      <c r="N68" s="44"/>
      <c r="O68" s="44"/>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row>
    <row r="69" spans="1:105" ht="30" customHeight="1" x14ac:dyDescent="0.25">
      <c r="A69" s="6"/>
      <c r="B69" s="6"/>
      <c r="C69" s="6"/>
      <c r="D69" s="6"/>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6"/>
      <c r="DA69" s="3">
        <f>IF(AND(AM67="Yes",E69=""),1,0)</f>
        <v>0</v>
      </c>
    </row>
    <row r="70" spans="1:105" ht="3.6" customHeight="1" x14ac:dyDescent="0.25">
      <c r="A70" s="6"/>
      <c r="B70" s="6"/>
      <c r="C70" s="6"/>
    </row>
    <row r="71" spans="1:105" x14ac:dyDescent="0.25">
      <c r="A71" s="6"/>
      <c r="B71" s="6"/>
      <c r="C71" s="6"/>
      <c r="D71" s="6"/>
      <c r="E71" s="47" t="s">
        <v>38</v>
      </c>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O71" s="107"/>
      <c r="AP71" s="108"/>
      <c r="AQ71" s="108"/>
      <c r="AR71" s="108"/>
      <c r="AS71" s="108"/>
      <c r="AT71" s="108"/>
      <c r="AU71" s="108"/>
      <c r="AV71" s="108"/>
      <c r="AW71" s="108"/>
      <c r="AX71" s="108"/>
      <c r="AY71" s="108"/>
      <c r="AZ71" s="108"/>
      <c r="BA71" s="108"/>
      <c r="BB71" s="109"/>
      <c r="BC71" s="6"/>
      <c r="BD71" s="6"/>
      <c r="BE71" s="6"/>
      <c r="BF71" s="6"/>
      <c r="BG71" s="6"/>
      <c r="DA71" s="3">
        <f>IF(AND(AM67="Yes",AO71=""),1,0)</f>
        <v>0</v>
      </c>
    </row>
    <row r="72" spans="1:105" ht="7.3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row>
    <row r="73" spans="1:105" x14ac:dyDescent="0.25">
      <c r="A73" s="63" t="s">
        <v>39</v>
      </c>
      <c r="B73" s="46"/>
      <c r="C73" s="47" t="s">
        <v>40</v>
      </c>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Z73" s="40" t="s">
        <v>176</v>
      </c>
      <c r="BA73" s="41"/>
      <c r="BB73" s="41"/>
      <c r="BC73" s="41"/>
      <c r="BD73" s="41"/>
      <c r="BE73" s="41"/>
      <c r="BF73" s="42"/>
      <c r="BG73" s="6"/>
      <c r="DA73" s="3">
        <f>IF(AZ73="",1,0)</f>
        <v>0</v>
      </c>
    </row>
    <row r="74" spans="1:105" x14ac:dyDescent="0.25">
      <c r="A74" s="6"/>
      <c r="B74" s="6"/>
      <c r="C74" s="6"/>
      <c r="D74" s="6"/>
      <c r="E74" s="43" t="s">
        <v>37</v>
      </c>
      <c r="F74" s="44"/>
      <c r="G74" s="44"/>
      <c r="H74" s="44"/>
      <c r="I74" s="44"/>
      <c r="J74" s="44"/>
      <c r="K74" s="44"/>
      <c r="L74" s="44"/>
      <c r="M74" s="44"/>
      <c r="N74" s="44"/>
      <c r="O74" s="44"/>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row>
    <row r="75" spans="1:105" ht="45" customHeight="1" x14ac:dyDescent="0.25">
      <c r="A75" s="6"/>
      <c r="B75" s="6"/>
      <c r="C75" s="6"/>
      <c r="D75" s="6"/>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6"/>
      <c r="DA75" s="3">
        <f>IF(AND(AZ73="Yes",E75=""),1,0)</f>
        <v>0</v>
      </c>
    </row>
    <row r="76" spans="1:105" ht="3.6" customHeight="1" x14ac:dyDescent="0.25"/>
    <row r="77" spans="1:105" x14ac:dyDescent="0.25">
      <c r="A77" s="63" t="s">
        <v>41</v>
      </c>
      <c r="B77" s="46"/>
      <c r="C77" s="47" t="s">
        <v>42</v>
      </c>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L77" s="40">
        <v>5</v>
      </c>
      <c r="AM77" s="41"/>
      <c r="AN77" s="41"/>
      <c r="AO77" s="41"/>
      <c r="AP77" s="41"/>
      <c r="AQ77" s="42"/>
      <c r="AR77" s="6"/>
      <c r="AS77" s="6"/>
      <c r="AT77" s="6"/>
      <c r="AU77" s="6"/>
      <c r="AV77" s="6"/>
      <c r="BC77" s="6"/>
      <c r="BD77" s="6"/>
      <c r="BE77" s="6"/>
      <c r="BF77" s="6"/>
      <c r="BG77" s="6"/>
      <c r="DA77" s="3">
        <f>IF(AL77="",1,0)</f>
        <v>0</v>
      </c>
    </row>
    <row r="78" spans="1:105" ht="7.3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row>
    <row r="79" spans="1:105" x14ac:dyDescent="0.25">
      <c r="A79" s="63" t="s">
        <v>43</v>
      </c>
      <c r="B79" s="46"/>
      <c r="C79" s="47" t="s">
        <v>44</v>
      </c>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row>
    <row r="80" spans="1:105" x14ac:dyDescent="0.25">
      <c r="A80" s="6"/>
      <c r="B80" s="6"/>
      <c r="C80" s="47" t="s">
        <v>45</v>
      </c>
      <c r="D80" s="46"/>
      <c r="E80" s="46"/>
      <c r="F80" s="46"/>
      <c r="G80" s="46"/>
      <c r="H80" s="46"/>
      <c r="I80" s="46"/>
      <c r="J80" s="46"/>
      <c r="K80" s="46"/>
      <c r="L80" s="46"/>
      <c r="M80" s="46"/>
      <c r="N80" s="46"/>
      <c r="P80" s="32" t="s">
        <v>176</v>
      </c>
      <c r="Q80" s="33"/>
      <c r="R80" s="33"/>
      <c r="S80" s="33"/>
      <c r="T80" s="33"/>
      <c r="U80" s="33"/>
      <c r="V80" s="33"/>
      <c r="W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DA80" s="3">
        <f>IF(AO29="MO",0,IF(P80="",1,0))</f>
        <v>0</v>
      </c>
    </row>
    <row r="81" spans="1:105" x14ac:dyDescent="0.25">
      <c r="A81" s="6"/>
      <c r="B81" s="6"/>
      <c r="C81" s="6"/>
      <c r="D81" s="6"/>
      <c r="E81" s="43" t="s">
        <v>37</v>
      </c>
      <c r="F81" s="44"/>
      <c r="G81" s="44"/>
      <c r="H81" s="44"/>
      <c r="I81" s="44"/>
      <c r="J81" s="44"/>
      <c r="K81" s="44"/>
      <c r="L81" s="44"/>
      <c r="M81" s="44"/>
      <c r="N81" s="44"/>
      <c r="O81" s="44"/>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row>
    <row r="82" spans="1:105" ht="45" customHeight="1" x14ac:dyDescent="0.25">
      <c r="A82" s="6"/>
      <c r="B82" s="6"/>
      <c r="C82" s="6"/>
      <c r="D82" s="6"/>
      <c r="E82" s="96"/>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8"/>
      <c r="BG82" s="6"/>
      <c r="DA82" s="3">
        <f>IF(AO29="MO",0,IF(AND(P80="Yes",E82=""),1,0))</f>
        <v>0</v>
      </c>
    </row>
    <row r="83" spans="1:105" ht="3.6"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row>
    <row r="84" spans="1:105" x14ac:dyDescent="0.25">
      <c r="A84" s="63" t="s">
        <v>46</v>
      </c>
      <c r="B84" s="46"/>
      <c r="C84" s="47" t="s">
        <v>281</v>
      </c>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P84" s="40" t="s">
        <v>176</v>
      </c>
      <c r="AQ84" s="41"/>
      <c r="AR84" s="41"/>
      <c r="AS84" s="41"/>
      <c r="AT84" s="41"/>
      <c r="AU84" s="41"/>
      <c r="AV84" s="42"/>
      <c r="BD84" s="6"/>
      <c r="BE84" s="6"/>
      <c r="BF84" s="6"/>
      <c r="BG84" s="6"/>
      <c r="DA84" s="3">
        <f>IF(AP84="",1,0)</f>
        <v>0</v>
      </c>
    </row>
    <row r="85" spans="1:105" ht="7.3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row>
    <row r="86" spans="1:105" x14ac:dyDescent="0.25">
      <c r="A86" s="63" t="s">
        <v>47</v>
      </c>
      <c r="B86" s="46"/>
      <c r="C86" s="47" t="s">
        <v>48</v>
      </c>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I86" s="40" t="s">
        <v>176</v>
      </c>
      <c r="AJ86" s="41"/>
      <c r="AK86" s="41"/>
      <c r="AL86" s="41"/>
      <c r="AM86" s="41"/>
      <c r="AN86" s="41"/>
      <c r="AO86" s="42"/>
      <c r="AP86" s="6"/>
      <c r="AQ86" s="6"/>
      <c r="AR86" s="6"/>
      <c r="AS86" s="6"/>
      <c r="AT86" s="6"/>
      <c r="AU86" s="6"/>
      <c r="AV86" s="6"/>
      <c r="BD86" s="6"/>
      <c r="BE86" s="6"/>
      <c r="BF86" s="6"/>
      <c r="BG86" s="6"/>
      <c r="DA86" s="3">
        <f>IF(AI86="",1,0)</f>
        <v>0</v>
      </c>
    </row>
    <row r="87" spans="1:105" x14ac:dyDescent="0.25">
      <c r="A87" s="6"/>
      <c r="B87" s="6"/>
      <c r="C87" s="6"/>
      <c r="D87" s="6"/>
      <c r="E87" s="43" t="s">
        <v>37</v>
      </c>
      <c r="F87" s="44"/>
      <c r="G87" s="44"/>
      <c r="H87" s="44"/>
      <c r="I87" s="44"/>
      <c r="J87" s="44"/>
      <c r="K87" s="44"/>
      <c r="L87" s="44"/>
      <c r="M87" s="44"/>
      <c r="N87" s="44"/>
      <c r="O87" s="44"/>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row>
    <row r="88" spans="1:105" ht="45" customHeight="1" x14ac:dyDescent="0.25">
      <c r="A88" s="6"/>
      <c r="B88" s="6"/>
      <c r="C88" s="6"/>
      <c r="D88" s="6"/>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6"/>
      <c r="DA88" s="3">
        <f>IF(AND(AI86="Yes",E88=""),1,0)</f>
        <v>0</v>
      </c>
    </row>
    <row r="89" spans="1:105" ht="3.6"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row>
    <row r="90" spans="1:105" x14ac:dyDescent="0.25">
      <c r="A90" s="63" t="s">
        <v>49</v>
      </c>
      <c r="B90" s="46"/>
      <c r="C90" s="47" t="s">
        <v>249</v>
      </c>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row>
    <row r="91" spans="1:105" x14ac:dyDescent="0.25">
      <c r="A91" s="6"/>
      <c r="B91" s="6"/>
      <c r="C91" s="47" t="s">
        <v>250</v>
      </c>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D91" s="40" t="s">
        <v>176</v>
      </c>
      <c r="AE91" s="41"/>
      <c r="AF91" s="41"/>
      <c r="AG91" s="41"/>
      <c r="AH91" s="41"/>
      <c r="AI91" s="41"/>
      <c r="AJ91" s="42"/>
      <c r="AK91" s="6"/>
      <c r="AL91" s="6"/>
      <c r="AM91" s="6"/>
      <c r="AN91" s="6"/>
      <c r="AO91" s="6"/>
      <c r="AW91" s="6"/>
      <c r="AX91" s="6"/>
      <c r="AY91" s="6"/>
      <c r="AZ91" s="6"/>
      <c r="BA91" s="6"/>
      <c r="BB91" s="6"/>
      <c r="BC91" s="6"/>
      <c r="BD91" s="6"/>
      <c r="BE91" s="6"/>
      <c r="BF91" s="6"/>
      <c r="BG91" s="6"/>
      <c r="DA91" s="3">
        <f>IF(AD91="",1,0)</f>
        <v>0</v>
      </c>
    </row>
    <row r="92" spans="1:105" x14ac:dyDescent="0.25">
      <c r="A92" s="6"/>
      <c r="B92" s="6"/>
      <c r="C92" s="6"/>
      <c r="D92" s="6"/>
      <c r="E92" s="43" t="s">
        <v>37</v>
      </c>
      <c r="F92" s="44"/>
      <c r="G92" s="44"/>
      <c r="H92" s="44"/>
      <c r="I92" s="44"/>
      <c r="J92" s="44"/>
      <c r="K92" s="44"/>
      <c r="L92" s="44"/>
      <c r="M92" s="44"/>
      <c r="N92" s="44"/>
      <c r="O92" s="44"/>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row>
    <row r="93" spans="1:105" ht="45" customHeight="1" x14ac:dyDescent="0.25">
      <c r="A93" s="6"/>
      <c r="B93" s="6"/>
      <c r="C93" s="6"/>
      <c r="D93" s="6"/>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6"/>
      <c r="DA93" s="3">
        <f>IF(AND(AD91="Yes",E93=""),1,0)</f>
        <v>0</v>
      </c>
    </row>
    <row r="94" spans="1:105" ht="3.6"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row>
    <row r="95" spans="1:105" x14ac:dyDescent="0.25">
      <c r="A95" s="63" t="s">
        <v>50</v>
      </c>
      <c r="B95" s="46"/>
      <c r="C95" s="47" t="s">
        <v>51</v>
      </c>
      <c r="D95" s="46"/>
      <c r="E95" s="46"/>
      <c r="F95" s="46"/>
      <c r="G95" s="46"/>
      <c r="H95" s="46"/>
      <c r="I95" s="46"/>
      <c r="J95" s="46"/>
      <c r="K95" s="46"/>
      <c r="L95" s="46"/>
      <c r="M95" s="46"/>
      <c r="N95" s="46"/>
      <c r="O95" s="46"/>
      <c r="P95" s="46"/>
      <c r="Q95" s="46"/>
      <c r="R95" s="46"/>
      <c r="S95" s="46"/>
      <c r="T95" s="46"/>
      <c r="U95" s="46"/>
      <c r="V95" s="46"/>
      <c r="W95" s="46"/>
      <c r="X95" s="46"/>
      <c r="Y95" s="46"/>
      <c r="Z95" s="46"/>
      <c r="AB95" s="40" t="s">
        <v>176</v>
      </c>
      <c r="AC95" s="41"/>
      <c r="AD95" s="41"/>
      <c r="AE95" s="41"/>
      <c r="AF95" s="41"/>
      <c r="AG95" s="41"/>
      <c r="AH95" s="42"/>
      <c r="AI95" s="6"/>
      <c r="AJ95" s="6"/>
      <c r="AK95" s="6"/>
      <c r="AL95" s="6"/>
      <c r="AM95" s="6"/>
      <c r="AU95" s="6"/>
      <c r="AV95" s="6"/>
      <c r="AW95" s="6"/>
      <c r="AX95" s="6"/>
      <c r="AY95" s="6"/>
      <c r="AZ95" s="6"/>
      <c r="BA95" s="6"/>
      <c r="BB95" s="6"/>
      <c r="BC95" s="6"/>
      <c r="BD95" s="6"/>
      <c r="BE95" s="6"/>
      <c r="BF95" s="6"/>
      <c r="BG95" s="6"/>
      <c r="DA95" s="3">
        <f>IF(AB95="",1,0)</f>
        <v>0</v>
      </c>
    </row>
    <row r="96" spans="1:105" ht="3.6" customHeight="1" x14ac:dyDescent="0.25"/>
    <row r="97" spans="1:105" x14ac:dyDescent="0.25">
      <c r="A97" s="6"/>
      <c r="B97" s="6"/>
      <c r="C97" s="6"/>
      <c r="D97" s="6"/>
      <c r="E97" s="47" t="s">
        <v>52</v>
      </c>
      <c r="F97" s="46"/>
      <c r="G97" s="46"/>
      <c r="H97" s="46"/>
      <c r="I97" s="46"/>
      <c r="J97" s="46"/>
      <c r="K97" s="46"/>
      <c r="L97" s="46"/>
      <c r="M97" s="46"/>
      <c r="N97" s="46"/>
      <c r="O97" s="46"/>
      <c r="P97" s="70"/>
      <c r="Q97" s="40"/>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2"/>
      <c r="BG97" s="6"/>
      <c r="DA97" s="3">
        <f>IF(AND(AB95="Yes",Q97=""),1,0)</f>
        <v>0</v>
      </c>
    </row>
    <row r="98" spans="1:105" ht="3.6" customHeight="1" x14ac:dyDescent="0.25"/>
    <row r="99" spans="1:105" x14ac:dyDescent="0.25">
      <c r="A99" s="6"/>
      <c r="B99" s="6"/>
      <c r="C99" s="6"/>
      <c r="D99" s="6"/>
      <c r="E99" s="47" t="s">
        <v>53</v>
      </c>
      <c r="F99" s="46"/>
      <c r="G99" s="46"/>
      <c r="H99" s="46"/>
      <c r="I99" s="46"/>
      <c r="J99" s="46"/>
      <c r="K99" s="46"/>
      <c r="L99" s="46"/>
      <c r="M99" s="46"/>
      <c r="N99" s="46"/>
      <c r="O99" s="46"/>
      <c r="P99" s="46"/>
      <c r="Q99" s="46"/>
      <c r="S99" s="40"/>
      <c r="T99" s="41"/>
      <c r="U99" s="41"/>
      <c r="V99" s="41"/>
      <c r="W99" s="41"/>
      <c r="X99" s="41"/>
      <c r="Y99" s="41"/>
      <c r="Z99" s="41"/>
      <c r="AA99" s="41"/>
      <c r="AB99" s="41"/>
      <c r="AC99" s="41"/>
      <c r="AD99" s="42"/>
      <c r="AE99" s="6"/>
      <c r="AF99" s="6"/>
      <c r="AG99" s="6"/>
      <c r="AT99" s="6"/>
      <c r="AU99" s="6"/>
      <c r="AV99" s="6"/>
      <c r="AW99" s="6"/>
      <c r="AX99" s="6"/>
      <c r="AY99" s="6"/>
      <c r="AZ99" s="6"/>
      <c r="BA99" s="6"/>
      <c r="BB99" s="6"/>
      <c r="BC99" s="6"/>
      <c r="BD99" s="6"/>
      <c r="BE99" s="6"/>
      <c r="BF99" s="6"/>
      <c r="BG99" s="6"/>
      <c r="DA99" s="3">
        <f>IF(AND(AB95="Yes",S99=""),1,0)</f>
        <v>0</v>
      </c>
    </row>
    <row r="100" spans="1:105" ht="3.6" customHeight="1" x14ac:dyDescent="0.25"/>
    <row r="101" spans="1:105" x14ac:dyDescent="0.25">
      <c r="A101" s="6"/>
      <c r="B101" s="6"/>
      <c r="C101" s="6"/>
      <c r="D101" s="6"/>
      <c r="E101" s="47" t="s">
        <v>54</v>
      </c>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M101" s="91"/>
      <c r="AN101" s="92"/>
      <c r="AO101" s="92"/>
      <c r="AP101" s="92"/>
      <c r="AQ101" s="92"/>
      <c r="AR101" s="92"/>
      <c r="AS101" s="92"/>
      <c r="AT101" s="92"/>
      <c r="AU101" s="92"/>
      <c r="AV101" s="92"/>
      <c r="AW101" s="92"/>
      <c r="AX101" s="92"/>
      <c r="AY101" s="92"/>
      <c r="AZ101" s="92"/>
      <c r="BA101" s="92"/>
      <c r="BB101" s="92"/>
      <c r="BC101" s="92"/>
      <c r="BD101" s="92"/>
      <c r="BE101" s="92"/>
      <c r="BF101" s="93"/>
      <c r="BG101" s="6"/>
      <c r="DA101" s="3">
        <f>IF(AND(AB95="Yes",AM101=""),1,0)</f>
        <v>0</v>
      </c>
    </row>
    <row r="102" spans="1:105" ht="3.6" customHeight="1" x14ac:dyDescent="0.25"/>
    <row r="103" spans="1:105" x14ac:dyDescent="0.25">
      <c r="A103" s="6"/>
      <c r="B103" s="6"/>
      <c r="C103" s="6"/>
      <c r="D103" s="6"/>
      <c r="E103" s="47" t="s">
        <v>251</v>
      </c>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M103" s="91"/>
      <c r="AN103" s="92"/>
      <c r="AO103" s="92"/>
      <c r="AP103" s="92"/>
      <c r="AQ103" s="92"/>
      <c r="AR103" s="92"/>
      <c r="AS103" s="92"/>
      <c r="AT103" s="92"/>
      <c r="AU103" s="92"/>
      <c r="AV103" s="92"/>
      <c r="AW103" s="92"/>
      <c r="AX103" s="92"/>
      <c r="AY103" s="92"/>
      <c r="AZ103" s="92"/>
      <c r="BA103" s="92"/>
      <c r="BB103" s="92"/>
      <c r="BC103" s="92"/>
      <c r="BD103" s="92"/>
      <c r="BE103" s="92"/>
      <c r="BF103" s="93"/>
      <c r="BG103" s="6"/>
      <c r="DA103" s="3">
        <f>IF(AND(AB95="Yes",AM103=""),1,0)</f>
        <v>0</v>
      </c>
    </row>
    <row r="104" spans="1:105"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row>
    <row r="105" spans="1:105"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row>
    <row r="106" spans="1:105"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row>
    <row r="107" spans="1:105" x14ac:dyDescent="0.25">
      <c r="A107" s="6"/>
      <c r="B107" s="6"/>
      <c r="C107" s="6"/>
      <c r="D107" s="6"/>
      <c r="E107" s="6"/>
      <c r="F107" s="6"/>
      <c r="G107" s="6"/>
      <c r="H107" s="6"/>
      <c r="I107" s="6"/>
      <c r="J107" s="6"/>
      <c r="K107" s="6"/>
      <c r="L107" s="6"/>
      <c r="M107" s="6"/>
      <c r="N107" s="6"/>
      <c r="O107" s="6"/>
      <c r="P107" s="6"/>
      <c r="Q107" s="6"/>
      <c r="R107" s="6"/>
      <c r="S107" s="52" t="s">
        <v>0</v>
      </c>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6"/>
      <c r="AQ107" s="6"/>
      <c r="AR107" s="6"/>
      <c r="AS107" s="6"/>
      <c r="AT107" s="6"/>
      <c r="AU107" s="6"/>
      <c r="AV107" s="6"/>
      <c r="AW107" s="6"/>
      <c r="AX107" s="6"/>
      <c r="AY107" s="6"/>
      <c r="AZ107" s="6"/>
      <c r="BA107" s="6"/>
      <c r="BB107" s="6"/>
      <c r="BC107" s="6"/>
      <c r="BD107" s="6"/>
      <c r="BE107" s="6"/>
      <c r="BF107" s="6"/>
      <c r="BG107" s="6"/>
    </row>
    <row r="108" spans="1:105" x14ac:dyDescent="0.25">
      <c r="A108" s="6"/>
      <c r="B108" s="6"/>
      <c r="C108" s="6"/>
      <c r="D108" s="6"/>
      <c r="E108" s="6"/>
      <c r="F108" s="6"/>
      <c r="G108" s="6"/>
      <c r="H108" s="6"/>
      <c r="I108" s="6"/>
      <c r="J108" s="6"/>
      <c r="K108" s="6"/>
      <c r="L108" s="6"/>
      <c r="M108" s="6"/>
      <c r="N108" s="6"/>
      <c r="O108" s="6"/>
      <c r="P108" s="6"/>
      <c r="Q108" s="6"/>
      <c r="R108" s="6"/>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6"/>
      <c r="AQ108" s="6"/>
      <c r="AR108" s="6"/>
      <c r="AS108" s="6"/>
      <c r="AT108" s="6"/>
      <c r="AU108" s="6"/>
      <c r="AV108" s="6"/>
      <c r="AW108" s="6"/>
      <c r="AX108" s="6"/>
      <c r="AY108" s="6"/>
      <c r="AZ108" s="6"/>
      <c r="BA108" s="6"/>
      <c r="BB108" s="6"/>
      <c r="BC108" s="6"/>
      <c r="BD108" s="6"/>
      <c r="BE108" s="6"/>
      <c r="BF108" s="6"/>
      <c r="BG108" s="6"/>
    </row>
    <row r="109" spans="1:105" ht="7.3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row>
    <row r="110" spans="1:105" x14ac:dyDescent="0.25">
      <c r="A110" s="63" t="s">
        <v>55</v>
      </c>
      <c r="B110" s="46"/>
      <c r="C110" s="47" t="s">
        <v>56</v>
      </c>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H110" s="40" t="s">
        <v>176</v>
      </c>
      <c r="AI110" s="41"/>
      <c r="AJ110" s="41"/>
      <c r="AK110" s="41"/>
      <c r="AL110" s="41"/>
      <c r="AM110" s="41"/>
      <c r="AN110" s="42"/>
      <c r="AO110" s="6"/>
      <c r="AW110" s="6"/>
      <c r="AX110" s="6"/>
      <c r="AY110" s="6"/>
      <c r="AZ110" s="6"/>
      <c r="BA110" s="6"/>
      <c r="BB110" s="6"/>
      <c r="BC110" s="6"/>
      <c r="BD110" s="6"/>
      <c r="BE110" s="6"/>
      <c r="BF110" s="6"/>
      <c r="BG110" s="6"/>
      <c r="DA110" s="3">
        <f>IF(AH110="",1,0)</f>
        <v>0</v>
      </c>
    </row>
    <row r="111" spans="1:105" x14ac:dyDescent="0.25">
      <c r="A111" s="6"/>
      <c r="B111" s="6"/>
      <c r="C111" s="6"/>
      <c r="D111" s="6"/>
      <c r="E111" s="43" t="s">
        <v>37</v>
      </c>
      <c r="F111" s="44"/>
      <c r="G111" s="44"/>
      <c r="H111" s="44"/>
      <c r="I111" s="44"/>
      <c r="J111" s="44"/>
      <c r="K111" s="44"/>
      <c r="L111" s="44"/>
      <c r="M111" s="44"/>
      <c r="N111" s="44"/>
      <c r="O111" s="44"/>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row>
    <row r="112" spans="1:105" ht="30" customHeight="1" x14ac:dyDescent="0.25">
      <c r="A112" s="6"/>
      <c r="B112" s="6"/>
      <c r="C112" s="6"/>
      <c r="D112" s="6"/>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6"/>
      <c r="DA112" s="3">
        <f>IF(AND(AH110="Yes",E112=""),1,0)</f>
        <v>0</v>
      </c>
    </row>
    <row r="113" spans="1:105" ht="3.6"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row>
    <row r="114" spans="1:105" x14ac:dyDescent="0.25">
      <c r="A114" s="6"/>
      <c r="B114" s="6"/>
      <c r="C114" s="6"/>
      <c r="D114" s="6"/>
      <c r="E114" s="47" t="s">
        <v>57</v>
      </c>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50"/>
      <c r="AP114" s="88"/>
      <c r="AQ114" s="88"/>
      <c r="AR114" s="88"/>
      <c r="AS114" s="88"/>
      <c r="AT114" s="88"/>
      <c r="AU114" s="88"/>
      <c r="AV114" s="88"/>
      <c r="AW114" s="88"/>
      <c r="AX114" s="88"/>
      <c r="AY114" s="88"/>
      <c r="AZ114" s="88"/>
      <c r="BA114" s="88"/>
      <c r="BB114" s="88"/>
      <c r="BC114" s="88"/>
      <c r="BD114" s="88"/>
      <c r="BE114" s="88"/>
      <c r="BF114" s="88"/>
      <c r="BG114" s="6"/>
      <c r="DA114" s="3">
        <f>IF(AND(AH110="Yes",AO114=""),1,0)</f>
        <v>0</v>
      </c>
    </row>
    <row r="115" spans="1:105" ht="3.6" customHeight="1" x14ac:dyDescent="0.25"/>
    <row r="116" spans="1:105" x14ac:dyDescent="0.25">
      <c r="A116" s="6"/>
      <c r="B116" s="6"/>
      <c r="C116" s="6"/>
      <c r="D116" s="6"/>
      <c r="E116" s="47" t="s">
        <v>58</v>
      </c>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89"/>
      <c r="AV116" s="88"/>
      <c r="AW116" s="88"/>
      <c r="AX116" s="88"/>
      <c r="AY116" s="88"/>
      <c r="AZ116" s="88"/>
      <c r="BA116" s="88"/>
      <c r="BB116" s="88"/>
      <c r="BC116" s="88"/>
      <c r="BD116" s="88"/>
      <c r="BE116" s="88"/>
      <c r="BF116" s="88"/>
      <c r="BG116" s="6"/>
      <c r="DA116" s="3">
        <f>IF(AND(AH110="Yes",AU116=""),1,0)</f>
        <v>0</v>
      </c>
    </row>
    <row r="117" spans="1:105" ht="7.3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row>
    <row r="118" spans="1:105" x14ac:dyDescent="0.25">
      <c r="A118" s="63" t="s">
        <v>59</v>
      </c>
      <c r="B118" s="46"/>
      <c r="C118" s="47" t="s">
        <v>60</v>
      </c>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I118" s="40" t="s">
        <v>176</v>
      </c>
      <c r="AJ118" s="41"/>
      <c r="AK118" s="41"/>
      <c r="AL118" s="41"/>
      <c r="AM118" s="41"/>
      <c r="AN118" s="41"/>
      <c r="AO118" s="42"/>
      <c r="AW118" s="6"/>
      <c r="AX118" s="6"/>
      <c r="AY118" s="6"/>
      <c r="AZ118" s="6"/>
      <c r="BA118" s="6"/>
      <c r="BB118" s="6"/>
      <c r="BC118" s="6"/>
      <c r="BD118" s="6"/>
      <c r="BE118" s="6"/>
      <c r="BF118" s="6"/>
      <c r="BG118" s="6"/>
      <c r="DA118" s="3">
        <f>IF(AI118="",1,0)</f>
        <v>0</v>
      </c>
    </row>
    <row r="119" spans="1:105" ht="3.6" customHeight="1" x14ac:dyDescent="0.25"/>
    <row r="120" spans="1:105" x14ac:dyDescent="0.25">
      <c r="A120" s="6"/>
      <c r="B120" s="6"/>
      <c r="C120" s="6"/>
      <c r="D120" s="6"/>
      <c r="E120" s="47" t="s">
        <v>61</v>
      </c>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Q120" s="40"/>
      <c r="AR120" s="41"/>
      <c r="AS120" s="41"/>
      <c r="AT120" s="41"/>
      <c r="AU120" s="41"/>
      <c r="AV120" s="41"/>
      <c r="AW120" s="42"/>
      <c r="AX120" s="6"/>
      <c r="AY120" s="6"/>
      <c r="AZ120" s="6"/>
      <c r="DA120" s="3">
        <f>IF(AND(AI118="Yes",AQ120=""),1,0)</f>
        <v>0</v>
      </c>
    </row>
    <row r="121" spans="1:105" ht="3.6" customHeight="1" x14ac:dyDescent="0.25"/>
    <row r="122" spans="1:105" x14ac:dyDescent="0.25">
      <c r="A122" s="6"/>
      <c r="B122" s="6"/>
      <c r="C122" s="6"/>
      <c r="D122" s="6"/>
      <c r="E122" s="47" t="s">
        <v>62</v>
      </c>
      <c r="F122" s="46"/>
      <c r="G122" s="46"/>
      <c r="H122" s="46"/>
      <c r="I122" s="46"/>
      <c r="J122" s="46"/>
      <c r="K122" s="46"/>
      <c r="L122" s="46"/>
      <c r="M122" s="46"/>
      <c r="N122" s="46"/>
      <c r="O122" s="46"/>
      <c r="P122" s="46"/>
      <c r="Q122" s="46"/>
      <c r="R122" s="46"/>
      <c r="S122" s="46"/>
      <c r="T122" s="46"/>
      <c r="U122" s="46"/>
      <c r="V122" s="46"/>
      <c r="W122" s="46"/>
      <c r="Y122" s="40"/>
      <c r="Z122" s="41"/>
      <c r="AA122" s="41"/>
      <c r="AB122" s="41"/>
      <c r="AC122" s="41"/>
      <c r="AD122" s="41"/>
      <c r="AE122" s="42"/>
      <c r="AF122" s="6"/>
      <c r="AG122" s="6"/>
      <c r="AH122" s="6"/>
      <c r="AI122" s="6"/>
      <c r="AQ122" s="6"/>
      <c r="AR122" s="6"/>
      <c r="AS122" s="6"/>
      <c r="BA122" s="6"/>
      <c r="BB122" s="6"/>
      <c r="BC122" s="6"/>
      <c r="BD122" s="6"/>
      <c r="BE122" s="6"/>
      <c r="BF122" s="6"/>
      <c r="BG122" s="6"/>
      <c r="DA122" s="3">
        <f>IF(AND(AI118="Yes",Y122=""),1,0)</f>
        <v>0</v>
      </c>
    </row>
    <row r="123" spans="1:105" ht="3.6" customHeight="1" x14ac:dyDescent="0.25"/>
    <row r="124" spans="1:105" x14ac:dyDescent="0.25">
      <c r="A124" s="6"/>
      <c r="B124" s="6"/>
      <c r="C124" s="6"/>
      <c r="D124" s="6"/>
      <c r="E124" s="86" t="s">
        <v>63</v>
      </c>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32"/>
      <c r="AT124" s="33"/>
      <c r="AU124" s="33"/>
      <c r="AV124" s="33"/>
      <c r="AW124" s="33"/>
      <c r="AX124" s="33"/>
      <c r="AY124" s="33"/>
      <c r="AZ124" s="34"/>
      <c r="BA124" s="34"/>
      <c r="BB124" s="34"/>
      <c r="BC124" s="34"/>
      <c r="BD124" s="34"/>
      <c r="BE124" s="34"/>
      <c r="BF124" s="34"/>
      <c r="DA124" s="3">
        <f>IF(AND(AI118="Yes",AS124=""),1,0)</f>
        <v>0</v>
      </c>
    </row>
    <row r="125" spans="1:105" ht="7.3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row>
    <row r="126" spans="1:105" x14ac:dyDescent="0.25">
      <c r="A126" s="63" t="s">
        <v>64</v>
      </c>
      <c r="B126" s="46"/>
      <c r="C126" s="47" t="s">
        <v>65</v>
      </c>
      <c r="D126" s="46"/>
      <c r="E126" s="46"/>
      <c r="F126" s="46"/>
      <c r="G126" s="46"/>
      <c r="H126" s="46"/>
      <c r="I126" s="46"/>
      <c r="J126" s="46"/>
      <c r="K126" s="46"/>
      <c r="L126" s="46"/>
      <c r="M126" s="46"/>
      <c r="N126" s="46"/>
      <c r="O126" s="46"/>
      <c r="P126" s="46"/>
      <c r="Q126" s="46"/>
      <c r="R126" s="46"/>
      <c r="T126" s="40" t="s">
        <v>176</v>
      </c>
      <c r="U126" s="41"/>
      <c r="V126" s="41"/>
      <c r="W126" s="41"/>
      <c r="X126" s="41"/>
      <c r="Y126" s="41"/>
      <c r="Z126" s="42"/>
      <c r="AA126" s="6"/>
      <c r="AB126" s="6"/>
      <c r="AC126" s="6"/>
      <c r="AD126" s="6"/>
      <c r="AE126" s="6"/>
      <c r="AF126" s="6"/>
      <c r="AG126" s="6"/>
      <c r="AH126" s="6"/>
      <c r="AI126" s="6"/>
      <c r="AJ126" s="6"/>
      <c r="AR126" s="6"/>
      <c r="AS126" s="6"/>
      <c r="AT126" s="6"/>
      <c r="AU126" s="6"/>
      <c r="AV126" s="6"/>
      <c r="AW126" s="6"/>
      <c r="AX126" s="6"/>
      <c r="AY126" s="6"/>
      <c r="AZ126" s="6"/>
      <c r="BA126" s="6"/>
      <c r="BB126" s="6"/>
      <c r="BC126" s="6"/>
      <c r="BD126" s="6"/>
      <c r="BE126" s="6"/>
      <c r="BF126" s="6"/>
      <c r="BG126" s="6"/>
      <c r="DA126" s="3">
        <f>IF(T126="",1,0)</f>
        <v>0</v>
      </c>
    </row>
    <row r="127" spans="1:105" ht="3.6" customHeight="1" x14ac:dyDescent="0.25"/>
    <row r="128" spans="1:105" x14ac:dyDescent="0.25">
      <c r="A128" s="6"/>
      <c r="B128" s="6"/>
      <c r="C128" s="6"/>
      <c r="D128" s="6"/>
      <c r="E128" s="47" t="s">
        <v>66</v>
      </c>
      <c r="F128" s="46"/>
      <c r="G128" s="46"/>
      <c r="H128" s="46"/>
      <c r="I128" s="46"/>
      <c r="J128" s="46"/>
      <c r="K128" s="46"/>
      <c r="L128" s="46"/>
      <c r="M128" s="46"/>
      <c r="O128" s="40"/>
      <c r="P128" s="41"/>
      <c r="Q128" s="41"/>
      <c r="R128" s="41"/>
      <c r="S128" s="41"/>
      <c r="T128" s="41"/>
      <c r="U128" s="42"/>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DA128" s="3">
        <f>IF(AND(T126="Yes",O128=""),1,0)</f>
        <v>0</v>
      </c>
    </row>
    <row r="129" spans="1:105" ht="3.6"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row>
    <row r="130" spans="1:105" x14ac:dyDescent="0.25">
      <c r="A130" s="6"/>
      <c r="B130" s="6"/>
      <c r="C130" s="6"/>
      <c r="D130" s="6"/>
      <c r="E130" s="47" t="s">
        <v>67</v>
      </c>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N130" s="40"/>
      <c r="AO130" s="41"/>
      <c r="AP130" s="41"/>
      <c r="AQ130" s="41"/>
      <c r="AR130" s="41"/>
      <c r="AS130" s="41"/>
      <c r="AT130" s="42"/>
      <c r="AU130" s="6"/>
      <c r="AV130" s="6"/>
      <c r="AW130" s="6"/>
      <c r="AX130" s="6"/>
      <c r="BF130" s="6"/>
      <c r="BG130" s="6"/>
      <c r="DA130" s="3">
        <f>IF(AND(T126="Yes",AN130=""),1,0)</f>
        <v>0</v>
      </c>
    </row>
    <row r="131" spans="1:105" ht="7.3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row>
    <row r="132" spans="1:105" x14ac:dyDescent="0.25">
      <c r="A132" s="63" t="s">
        <v>68</v>
      </c>
      <c r="B132" s="46"/>
      <c r="C132" s="47" t="s">
        <v>69</v>
      </c>
      <c r="D132" s="46"/>
      <c r="E132" s="46"/>
      <c r="F132" s="46"/>
      <c r="G132" s="46"/>
      <c r="H132" s="46"/>
      <c r="I132" s="46"/>
      <c r="J132" s="46"/>
      <c r="K132" s="46"/>
      <c r="L132" s="46"/>
      <c r="M132" s="46"/>
      <c r="N132" s="46"/>
      <c r="O132" s="46"/>
      <c r="P132" s="46"/>
      <c r="Q132" s="46"/>
      <c r="R132" s="46"/>
      <c r="S132" s="46"/>
      <c r="T132" s="46"/>
      <c r="U132" s="46"/>
      <c r="V132" s="46"/>
      <c r="X132" s="40" t="s">
        <v>176</v>
      </c>
      <c r="Y132" s="41"/>
      <c r="Z132" s="41"/>
      <c r="AA132" s="41"/>
      <c r="AB132" s="41"/>
      <c r="AC132" s="41"/>
      <c r="AD132" s="42"/>
      <c r="AE132" s="6"/>
      <c r="AF132" s="6"/>
      <c r="AG132" s="6"/>
      <c r="AH132" s="6"/>
      <c r="AI132" s="6"/>
      <c r="AJ132" s="6"/>
      <c r="AK132" s="6"/>
      <c r="AL132" s="6"/>
      <c r="AM132" s="6"/>
      <c r="AU132" s="6"/>
      <c r="AV132" s="6"/>
      <c r="AW132" s="6"/>
      <c r="AX132" s="6"/>
      <c r="AY132" s="6"/>
      <c r="AZ132" s="6"/>
      <c r="BA132" s="6"/>
      <c r="BB132" s="6"/>
      <c r="BC132" s="6"/>
      <c r="BD132" s="6"/>
      <c r="BE132" s="6"/>
      <c r="BF132" s="6"/>
      <c r="BG132" s="6"/>
      <c r="DA132" s="3">
        <f>IF(X132="",1,0)</f>
        <v>0</v>
      </c>
    </row>
    <row r="133" spans="1:105" x14ac:dyDescent="0.25">
      <c r="A133" s="6"/>
      <c r="B133" s="6"/>
      <c r="C133" s="6"/>
      <c r="D133" s="6"/>
      <c r="E133" s="43" t="s">
        <v>70</v>
      </c>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row>
    <row r="134" spans="1:105" ht="30" customHeight="1" x14ac:dyDescent="0.25">
      <c r="A134" s="6"/>
      <c r="B134" s="6"/>
      <c r="C134" s="6"/>
      <c r="D134" s="6"/>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6"/>
      <c r="DA134" s="3">
        <f>IF(AND(X132="Yes",E134=""),1,0)</f>
        <v>0</v>
      </c>
    </row>
    <row r="135" spans="1:105" ht="7.3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row>
    <row r="136" spans="1:105" x14ac:dyDescent="0.25">
      <c r="A136" s="63" t="s">
        <v>71</v>
      </c>
      <c r="B136" s="46"/>
      <c r="C136" s="47" t="s">
        <v>177</v>
      </c>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Z136" s="40" t="s">
        <v>176</v>
      </c>
      <c r="BA136" s="41"/>
      <c r="BB136" s="41"/>
      <c r="BC136" s="41"/>
      <c r="BD136" s="41"/>
      <c r="BE136" s="41"/>
      <c r="BF136" s="42"/>
      <c r="BG136" s="6"/>
      <c r="DA136" s="3">
        <f>IF(AZ136="",1,0)</f>
        <v>0</v>
      </c>
    </row>
    <row r="137" spans="1:105" x14ac:dyDescent="0.25">
      <c r="A137" s="6"/>
      <c r="B137" s="6"/>
      <c r="C137" s="6"/>
      <c r="D137" s="6"/>
      <c r="E137" s="47" t="s">
        <v>72</v>
      </c>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G137" s="99"/>
      <c r="AH137" s="100"/>
      <c r="AI137" s="100"/>
      <c r="AJ137" s="100"/>
      <c r="AK137" s="100"/>
      <c r="AL137" s="100"/>
      <c r="AM137" s="101"/>
      <c r="AN137" s="6"/>
      <c r="AO137" s="6"/>
      <c r="AP137" s="6"/>
      <c r="AQ137" s="6"/>
      <c r="AR137" s="6"/>
      <c r="AS137" s="6"/>
      <c r="AT137" s="6"/>
      <c r="BB137" s="6"/>
      <c r="BC137" s="6"/>
      <c r="BD137" s="6"/>
      <c r="BE137" s="6"/>
      <c r="BF137" s="6"/>
      <c r="BG137" s="6"/>
      <c r="DA137" s="3">
        <f>IF(AND(AZ136="Yes",AG137=""),1,0)</f>
        <v>0</v>
      </c>
    </row>
    <row r="138" spans="1:105" x14ac:dyDescent="0.25">
      <c r="A138" s="6"/>
      <c r="B138" s="6"/>
      <c r="C138" s="6"/>
      <c r="D138" s="6"/>
      <c r="E138" s="47" t="s">
        <v>252</v>
      </c>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row>
    <row r="139" spans="1:105" x14ac:dyDescent="0.25">
      <c r="A139" s="6"/>
      <c r="B139" s="6"/>
      <c r="C139" s="6"/>
      <c r="D139" s="6"/>
      <c r="E139" s="102" t="s">
        <v>253</v>
      </c>
      <c r="F139" s="44"/>
      <c r="G139" s="44"/>
      <c r="H139" s="44"/>
      <c r="I139" s="44"/>
      <c r="J139" s="44"/>
      <c r="K139" s="44"/>
      <c r="L139" s="44"/>
      <c r="M139" s="44"/>
      <c r="N139" s="44"/>
      <c r="O139" s="44"/>
      <c r="P139" s="44"/>
      <c r="Q139" s="44"/>
      <c r="R139" s="44"/>
      <c r="S139" s="44"/>
      <c r="T139" s="44"/>
      <c r="U139" s="44"/>
      <c r="V139" s="44"/>
      <c r="W139" s="44"/>
      <c r="X139" s="44"/>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row>
    <row r="140" spans="1:105" ht="30" customHeight="1" x14ac:dyDescent="0.25">
      <c r="A140" s="6"/>
      <c r="B140" s="6"/>
      <c r="C140" s="6"/>
      <c r="D140" s="6"/>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6"/>
      <c r="DA140" s="3">
        <f>IF(AND(AZ136="Yes",E140=""),1,0)</f>
        <v>0</v>
      </c>
    </row>
    <row r="141" spans="1:105" ht="7.3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row>
    <row r="142" spans="1:105" x14ac:dyDescent="0.25">
      <c r="A142" s="63" t="s">
        <v>73</v>
      </c>
      <c r="B142" s="46"/>
      <c r="C142" s="47" t="s">
        <v>74</v>
      </c>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C142" s="40" t="s">
        <v>176</v>
      </c>
      <c r="AD142" s="41"/>
      <c r="AE142" s="41"/>
      <c r="AF142" s="41"/>
      <c r="AG142" s="41"/>
      <c r="AH142" s="41"/>
      <c r="AI142" s="42"/>
      <c r="AT142" s="6"/>
      <c r="AU142" s="6"/>
      <c r="AV142" s="6"/>
      <c r="AW142" s="6"/>
      <c r="AX142" s="6"/>
      <c r="AY142" s="6"/>
      <c r="AZ142" s="6"/>
      <c r="BA142" s="6"/>
      <c r="BB142" s="6"/>
      <c r="BC142" s="6"/>
      <c r="BD142" s="6"/>
      <c r="BE142" s="6"/>
      <c r="BF142" s="6"/>
      <c r="BG142" s="6"/>
      <c r="DA142" s="3">
        <f>IF(AC142="",1,0)</f>
        <v>0</v>
      </c>
    </row>
    <row r="143" spans="1:105" x14ac:dyDescent="0.25">
      <c r="A143" s="6"/>
      <c r="B143" s="6"/>
      <c r="C143" s="6"/>
      <c r="D143" s="6"/>
      <c r="E143" s="47" t="s">
        <v>75</v>
      </c>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O143" s="99"/>
      <c r="AP143" s="100"/>
      <c r="AQ143" s="100"/>
      <c r="AR143" s="100"/>
      <c r="AS143" s="100"/>
      <c r="AT143" s="100"/>
      <c r="AU143" s="101"/>
      <c r="AV143" s="6"/>
      <c r="BD143" s="6"/>
      <c r="BE143" s="6"/>
      <c r="BF143" s="6"/>
      <c r="BG143" s="6"/>
      <c r="DA143" s="3">
        <f>IF(AND(AC142="Yes",AO143=""),1,0)</f>
        <v>0</v>
      </c>
    </row>
    <row r="144" spans="1:105" x14ac:dyDescent="0.25">
      <c r="A144" s="6"/>
      <c r="B144" s="6"/>
      <c r="C144" s="6"/>
      <c r="D144" s="6"/>
      <c r="E144" s="43" t="s">
        <v>76</v>
      </c>
      <c r="F144" s="44"/>
      <c r="G144" s="44"/>
      <c r="H144" s="44"/>
      <c r="I144" s="44"/>
      <c r="J144" s="44"/>
      <c r="K144" s="44"/>
      <c r="L144" s="44"/>
      <c r="M144" s="44"/>
      <c r="N144" s="44"/>
      <c r="O144" s="44"/>
      <c r="P144" s="44"/>
      <c r="Q144" s="44"/>
      <c r="R144" s="44"/>
      <c r="S144" s="44"/>
      <c r="T144" s="44"/>
      <c r="U144" s="44"/>
      <c r="V144" s="44"/>
      <c r="W144" s="44"/>
      <c r="X144" s="44"/>
      <c r="Y144" s="44"/>
      <c r="Z144" s="44"/>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row>
    <row r="145" spans="1:105" ht="30" customHeight="1" x14ac:dyDescent="0.25">
      <c r="A145" s="6"/>
      <c r="B145" s="6"/>
      <c r="C145" s="6"/>
      <c r="D145" s="6"/>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6"/>
      <c r="DA145" s="3">
        <f>IF(AND(AC142="Yes",E145=""),1,0)</f>
        <v>0</v>
      </c>
    </row>
    <row r="146" spans="1:105" ht="7.3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row>
    <row r="147" spans="1:105" x14ac:dyDescent="0.25">
      <c r="A147" s="63" t="s">
        <v>77</v>
      </c>
      <c r="B147" s="46"/>
      <c r="C147" s="47" t="s">
        <v>78</v>
      </c>
      <c r="D147" s="46"/>
      <c r="E147" s="46"/>
      <c r="F147" s="46"/>
      <c r="G147" s="46"/>
      <c r="H147" s="46"/>
      <c r="I147" s="46"/>
      <c r="J147" s="46"/>
      <c r="K147" s="46"/>
      <c r="L147" s="46"/>
      <c r="M147" s="46"/>
      <c r="N147" s="46"/>
      <c r="O147" s="46"/>
      <c r="P147" s="46"/>
      <c r="Q147" s="46"/>
      <c r="S147" s="40" t="s">
        <v>175</v>
      </c>
      <c r="T147" s="41"/>
      <c r="U147" s="41"/>
      <c r="V147" s="41"/>
      <c r="W147" s="41"/>
      <c r="X147" s="41"/>
      <c r="Y147" s="42"/>
      <c r="Z147" s="6"/>
      <c r="AA147" s="6"/>
      <c r="AB147" s="6"/>
      <c r="AC147" s="6"/>
      <c r="AD147" s="6"/>
      <c r="AE147" s="6"/>
      <c r="AF147" s="6"/>
      <c r="AO147" s="6"/>
      <c r="AP147" s="6"/>
      <c r="AQ147" s="6"/>
      <c r="AR147" s="6"/>
      <c r="AS147" s="6"/>
      <c r="AT147" s="6"/>
      <c r="AU147" s="6"/>
      <c r="AV147" s="6"/>
      <c r="AW147" s="6"/>
      <c r="AX147" s="6"/>
      <c r="AY147" s="6"/>
      <c r="AZ147" s="6"/>
      <c r="BA147" s="6"/>
      <c r="BB147" s="6"/>
      <c r="BC147" s="6"/>
      <c r="BD147" s="6"/>
      <c r="BE147" s="6"/>
      <c r="BF147" s="6"/>
      <c r="BG147" s="6"/>
      <c r="DA147" s="3">
        <f>IF(S147="",1,0)</f>
        <v>0</v>
      </c>
    </row>
    <row r="148" spans="1:105" x14ac:dyDescent="0.25">
      <c r="A148" s="6"/>
      <c r="B148" s="6"/>
      <c r="C148" s="6"/>
      <c r="D148" s="6"/>
      <c r="E148" s="47" t="s">
        <v>178</v>
      </c>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I148" s="99">
        <v>1</v>
      </c>
      <c r="AJ148" s="100"/>
      <c r="AK148" s="100"/>
      <c r="AL148" s="100"/>
      <c r="AM148" s="100"/>
      <c r="AN148" s="100"/>
      <c r="AO148" s="101"/>
      <c r="AP148" s="6"/>
      <c r="AQ148" s="6"/>
      <c r="AR148" s="6"/>
      <c r="AS148" s="6"/>
      <c r="BA148" s="6"/>
      <c r="BB148" s="6"/>
      <c r="BC148" s="6"/>
      <c r="BD148" s="6"/>
      <c r="BE148" s="6"/>
      <c r="BF148" s="6"/>
      <c r="BG148" s="6"/>
      <c r="DA148" s="3">
        <f>IF(AND(S147="Yes",AI148=""),1,0)</f>
        <v>0</v>
      </c>
    </row>
    <row r="149" spans="1:105" ht="3.6" customHeight="1" x14ac:dyDescent="0.25"/>
    <row r="150" spans="1:105" x14ac:dyDescent="0.25">
      <c r="A150" s="6"/>
      <c r="B150" s="6"/>
      <c r="C150" s="6"/>
      <c r="D150" s="6"/>
      <c r="E150" s="47" t="s">
        <v>232</v>
      </c>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I150" s="40">
        <v>3</v>
      </c>
      <c r="AJ150" s="41"/>
      <c r="AK150" s="41"/>
      <c r="AL150" s="41"/>
      <c r="AM150" s="41"/>
      <c r="AN150" s="41"/>
      <c r="AO150" s="103"/>
      <c r="AP150" s="103"/>
      <c r="AQ150" s="103"/>
      <c r="AR150" s="103"/>
      <c r="AS150" s="103"/>
      <c r="AT150" s="103"/>
      <c r="AU150" s="103"/>
      <c r="AV150" s="103"/>
      <c r="AW150" s="103"/>
      <c r="AX150" s="103"/>
      <c r="AY150" s="103"/>
      <c r="AZ150" s="103"/>
      <c r="BA150" s="103"/>
      <c r="BB150" s="104"/>
      <c r="BC150" s="6"/>
      <c r="BD150" s="6"/>
      <c r="BE150" s="6"/>
      <c r="BF150" s="6"/>
      <c r="BG150" s="6"/>
      <c r="DA150" s="3">
        <f>IF(AND(S147="Yes",AI150=""),1,0)</f>
        <v>0</v>
      </c>
    </row>
    <row r="151" spans="1:105" ht="3.6"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Z151" s="6"/>
      <c r="BA151" s="6"/>
      <c r="BB151" s="6"/>
      <c r="BC151" s="6"/>
      <c r="BD151" s="6"/>
      <c r="BE151" s="6"/>
      <c r="BF151" s="6"/>
      <c r="BG151" s="6"/>
    </row>
    <row r="152" spans="1:105" x14ac:dyDescent="0.25">
      <c r="A152" s="6"/>
      <c r="B152" s="6"/>
      <c r="C152" s="6"/>
      <c r="D152" s="6"/>
      <c r="E152" s="47" t="s">
        <v>233</v>
      </c>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J152" s="40">
        <v>5</v>
      </c>
      <c r="AK152" s="41"/>
      <c r="AL152" s="41"/>
      <c r="AM152" s="41"/>
      <c r="AN152" s="41"/>
      <c r="AO152" s="41"/>
      <c r="AP152" s="103"/>
      <c r="AQ152" s="103"/>
      <c r="AR152" s="103"/>
      <c r="AS152" s="103"/>
      <c r="AT152" s="103"/>
      <c r="AU152" s="103"/>
      <c r="AV152" s="103"/>
      <c r="AW152" s="103"/>
      <c r="AX152" s="103"/>
      <c r="AY152" s="103"/>
      <c r="AZ152" s="103"/>
      <c r="BA152" s="103"/>
      <c r="BB152" s="103"/>
      <c r="BC152" s="104"/>
      <c r="BD152" s="6"/>
      <c r="BE152" s="6"/>
      <c r="BF152" s="6"/>
      <c r="BG152" s="6"/>
      <c r="DA152" s="3">
        <f>IF(AND(S147="Yes",AJ152=""),1,0)</f>
        <v>0</v>
      </c>
    </row>
    <row r="153" spans="1:105" ht="7.3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W153" s="6"/>
      <c r="AX153" s="6"/>
      <c r="AY153" s="6"/>
      <c r="AZ153" s="6"/>
      <c r="BA153" s="6"/>
      <c r="BB153" s="6"/>
      <c r="BC153" s="6"/>
      <c r="BD153" s="6"/>
      <c r="BE153" s="6"/>
      <c r="BF153" s="6"/>
      <c r="BG153" s="6"/>
    </row>
    <row r="154" spans="1:105" x14ac:dyDescent="0.25">
      <c r="A154" s="63" t="s">
        <v>79</v>
      </c>
      <c r="B154" s="46"/>
      <c r="C154" s="47" t="s">
        <v>85</v>
      </c>
      <c r="D154" s="46"/>
      <c r="E154" s="46"/>
      <c r="F154" s="46"/>
      <c r="G154" s="46"/>
      <c r="H154" s="46"/>
      <c r="I154" s="46"/>
      <c r="J154" s="46"/>
      <c r="K154" s="46"/>
      <c r="L154" s="46"/>
      <c r="M154" s="46"/>
      <c r="N154" s="46"/>
      <c r="O154" s="46"/>
      <c r="P154" s="46"/>
      <c r="R154" s="40" t="s">
        <v>176</v>
      </c>
      <c r="S154" s="41"/>
      <c r="T154" s="41"/>
      <c r="U154" s="41"/>
      <c r="V154" s="41"/>
      <c r="W154" s="41"/>
      <c r="X154" s="42"/>
      <c r="Y154" s="6"/>
      <c r="Z154" s="6"/>
      <c r="AA154" s="6"/>
      <c r="AB154" s="6"/>
      <c r="AC154" s="6"/>
      <c r="AD154" s="6"/>
      <c r="AE154" s="6"/>
      <c r="AF154" s="6"/>
      <c r="AG154" s="6"/>
      <c r="AH154" s="6"/>
      <c r="AI154" s="6"/>
      <c r="AJ154" s="6"/>
      <c r="AK154" s="6"/>
      <c r="AL154" s="6"/>
      <c r="AM154" s="6"/>
      <c r="AU154" s="6"/>
      <c r="AV154" s="6"/>
      <c r="AW154" s="6"/>
      <c r="AX154" s="6"/>
      <c r="AY154" s="6"/>
      <c r="AZ154" s="6"/>
      <c r="BA154" s="6"/>
      <c r="BB154" s="6"/>
      <c r="BC154" s="6"/>
      <c r="BD154" s="6"/>
      <c r="BE154" s="6"/>
      <c r="BF154" s="6"/>
      <c r="BG154" s="6"/>
      <c r="DA154" s="3">
        <f>IF(R154="",1,0)</f>
        <v>0</v>
      </c>
    </row>
    <row r="155" spans="1:105" ht="7.3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row>
    <row r="156" spans="1:105" x14ac:dyDescent="0.25">
      <c r="A156" s="63" t="s">
        <v>80</v>
      </c>
      <c r="B156" s="46"/>
      <c r="C156" s="47" t="s">
        <v>86</v>
      </c>
      <c r="D156" s="46"/>
      <c r="E156" s="46"/>
      <c r="F156" s="46"/>
      <c r="G156" s="46"/>
      <c r="H156" s="46"/>
      <c r="I156" s="46"/>
      <c r="J156" s="46"/>
      <c r="K156" s="46"/>
      <c r="L156" s="46"/>
      <c r="M156" s="46"/>
      <c r="N156" s="46"/>
      <c r="O156" s="46"/>
      <c r="P156" s="46"/>
      <c r="Q156" s="46"/>
      <c r="R156" s="46"/>
      <c r="S156" s="46"/>
      <c r="T156" s="46"/>
      <c r="U156" s="46"/>
      <c r="V156" s="46"/>
      <c r="W156" s="46"/>
      <c r="X156" s="46"/>
      <c r="Y156" s="46"/>
      <c r="AA156" s="40" t="s">
        <v>176</v>
      </c>
      <c r="AB156" s="41"/>
      <c r="AC156" s="41"/>
      <c r="AD156" s="41"/>
      <c r="AE156" s="41"/>
      <c r="AF156" s="41"/>
      <c r="AG156" s="42"/>
      <c r="AH156" s="6"/>
      <c r="AI156" s="6"/>
      <c r="AJ156" s="6"/>
      <c r="AK156" s="6"/>
      <c r="AL156" s="6"/>
      <c r="AM156" s="6"/>
      <c r="AU156" s="6"/>
      <c r="AV156" s="6"/>
      <c r="AW156" s="6"/>
      <c r="AX156" s="6"/>
      <c r="AY156" s="6"/>
      <c r="AZ156" s="6"/>
      <c r="BA156" s="6"/>
      <c r="BB156" s="6"/>
      <c r="BC156" s="6"/>
      <c r="BD156" s="6"/>
      <c r="BE156" s="6"/>
      <c r="BF156" s="6"/>
      <c r="BG156" s="6"/>
      <c r="DA156" s="3">
        <f>IF(AA156="",1,0)</f>
        <v>0</v>
      </c>
    </row>
    <row r="157" spans="1:105" ht="7.3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row>
    <row r="158" spans="1:105" x14ac:dyDescent="0.25">
      <c r="A158" s="63" t="s">
        <v>81</v>
      </c>
      <c r="B158" s="46"/>
      <c r="C158" s="47" t="s">
        <v>87</v>
      </c>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N158" s="40" t="s">
        <v>176</v>
      </c>
      <c r="AO158" s="41"/>
      <c r="AP158" s="41"/>
      <c r="AQ158" s="41"/>
      <c r="AR158" s="41"/>
      <c r="AS158" s="41"/>
      <c r="AT158" s="42"/>
      <c r="AU158" s="6"/>
      <c r="BC158" s="6"/>
      <c r="BD158" s="6"/>
      <c r="BE158" s="6"/>
      <c r="BF158" s="6"/>
      <c r="BG158" s="6"/>
      <c r="DA158" s="3">
        <f>IF(AN158="",1,0)</f>
        <v>0</v>
      </c>
    </row>
    <row r="159" spans="1:105" ht="7.3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row>
    <row r="160" spans="1:105" x14ac:dyDescent="0.25">
      <c r="A160" s="63" t="s">
        <v>82</v>
      </c>
      <c r="B160" s="46"/>
      <c r="C160" s="47" t="s">
        <v>88</v>
      </c>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B160" s="40" t="s">
        <v>175</v>
      </c>
      <c r="AC160" s="41"/>
      <c r="AD160" s="41"/>
      <c r="AE160" s="41"/>
      <c r="AF160" s="41"/>
      <c r="AG160" s="41"/>
      <c r="AH160" s="42"/>
      <c r="AI160" s="6"/>
      <c r="AJ160" s="6"/>
      <c r="AK160" s="6"/>
      <c r="AL160" s="6"/>
      <c r="AM160" s="6"/>
      <c r="AN160" s="6"/>
      <c r="AO160" s="6"/>
      <c r="AP160" s="6"/>
      <c r="AQ160" s="6"/>
      <c r="AR160" s="6"/>
      <c r="AS160" s="6"/>
      <c r="AT160" s="6"/>
      <c r="AU160" s="6"/>
      <c r="BC160" s="6"/>
      <c r="BD160" s="6"/>
      <c r="BE160" s="6"/>
      <c r="BF160" s="6"/>
      <c r="BG160" s="6"/>
      <c r="DA160" s="3">
        <f>IF(AB160="",1,0)</f>
        <v>0</v>
      </c>
    </row>
    <row r="161" spans="1:105" ht="7.3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row>
    <row r="162" spans="1:105" x14ac:dyDescent="0.25">
      <c r="A162" s="63" t="s">
        <v>83</v>
      </c>
      <c r="B162" s="46"/>
      <c r="C162" s="47" t="s">
        <v>89</v>
      </c>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E162" s="40" t="s">
        <v>175</v>
      </c>
      <c r="AF162" s="41"/>
      <c r="AG162" s="41"/>
      <c r="AH162" s="41"/>
      <c r="AI162" s="41"/>
      <c r="AJ162" s="41"/>
      <c r="AK162" s="42"/>
      <c r="AL162" s="6"/>
      <c r="AM162" s="6"/>
      <c r="AN162" s="6"/>
      <c r="AO162" s="6"/>
      <c r="AP162" s="6"/>
      <c r="AQ162" s="6"/>
      <c r="AR162" s="6"/>
      <c r="AS162" s="6"/>
      <c r="AT162" s="6"/>
      <c r="AU162" s="6"/>
      <c r="BC162" s="6"/>
      <c r="BD162" s="6"/>
      <c r="BE162" s="6"/>
      <c r="BF162" s="6"/>
      <c r="BG162" s="6"/>
      <c r="DA162" s="3">
        <f>IF(AE162="",1,0)</f>
        <v>0</v>
      </c>
    </row>
    <row r="163" spans="1:105" ht="7.35" customHeight="1" x14ac:dyDescent="0.25">
      <c r="A163" s="7"/>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row>
    <row r="164" spans="1:105" x14ac:dyDescent="0.25">
      <c r="A164" s="63" t="s">
        <v>84</v>
      </c>
      <c r="B164" s="46"/>
      <c r="C164" s="47" t="s">
        <v>90</v>
      </c>
      <c r="D164" s="46"/>
      <c r="E164" s="46"/>
      <c r="F164" s="46"/>
      <c r="G164" s="46"/>
      <c r="H164" s="46"/>
      <c r="I164" s="46"/>
      <c r="J164" s="46"/>
      <c r="K164" s="46"/>
      <c r="L164" s="46"/>
      <c r="M164" s="46"/>
      <c r="N164" s="46"/>
      <c r="O164" s="46"/>
      <c r="P164" s="46"/>
      <c r="Q164" s="46"/>
      <c r="R164" s="46"/>
      <c r="S164" s="46"/>
      <c r="T164" s="46"/>
      <c r="U164" s="46"/>
      <c r="V164" s="46"/>
      <c r="W164" s="46"/>
      <c r="X164" s="46"/>
      <c r="Z164" s="40" t="s">
        <v>175</v>
      </c>
      <c r="AA164" s="41"/>
      <c r="AB164" s="41"/>
      <c r="AC164" s="41"/>
      <c r="AD164" s="41"/>
      <c r="AE164" s="41"/>
      <c r="AF164" s="42"/>
      <c r="AG164" s="6"/>
      <c r="AH164" s="6"/>
      <c r="AI164" s="6"/>
      <c r="AJ164" s="6"/>
      <c r="AK164" s="6"/>
      <c r="AL164" s="6"/>
      <c r="AM164" s="6"/>
      <c r="AN164" s="6"/>
      <c r="AO164" s="6"/>
      <c r="AP164" s="6"/>
      <c r="AQ164" s="6"/>
      <c r="AR164" s="6"/>
      <c r="AS164" s="6"/>
      <c r="AT164" s="6"/>
      <c r="AU164" s="6"/>
      <c r="BC164" s="6"/>
      <c r="BD164" s="6"/>
      <c r="BE164" s="6"/>
      <c r="BF164" s="6"/>
      <c r="BG164" s="6"/>
      <c r="DA164" s="3">
        <f>IF(Z164="",1,0)</f>
        <v>0</v>
      </c>
    </row>
    <row r="165" spans="1:105" x14ac:dyDescent="0.25">
      <c r="A165" s="7"/>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row>
    <row r="166" spans="1:105" x14ac:dyDescent="0.25">
      <c r="A166" s="7"/>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row>
    <row r="167" spans="1:105" x14ac:dyDescent="0.25">
      <c r="A167" s="7"/>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row>
    <row r="168" spans="1:105"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row>
    <row r="169" spans="1:105" x14ac:dyDescent="0.25">
      <c r="A169" s="6"/>
      <c r="B169" s="6"/>
      <c r="C169" s="6"/>
      <c r="D169" s="6"/>
      <c r="E169" s="6"/>
      <c r="F169" s="6"/>
      <c r="G169" s="6"/>
      <c r="H169" s="6"/>
      <c r="I169" s="6"/>
      <c r="J169" s="6"/>
      <c r="K169" s="6"/>
      <c r="L169" s="6"/>
      <c r="M169" s="6"/>
      <c r="N169" s="6"/>
      <c r="O169" s="6"/>
      <c r="P169" s="6"/>
      <c r="Q169" s="6"/>
      <c r="R169" s="6"/>
      <c r="S169" s="52" t="s">
        <v>0</v>
      </c>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6"/>
      <c r="AQ169" s="6"/>
      <c r="AR169" s="6"/>
      <c r="AS169" s="6"/>
      <c r="AT169" s="6"/>
      <c r="AU169" s="6"/>
      <c r="AV169" s="6"/>
      <c r="AW169" s="6"/>
      <c r="AX169" s="6"/>
      <c r="AY169" s="6"/>
      <c r="AZ169" s="6"/>
      <c r="BA169" s="6"/>
      <c r="BB169" s="6"/>
      <c r="BC169" s="6"/>
      <c r="BD169" s="6"/>
      <c r="BE169" s="6"/>
      <c r="BF169" s="6"/>
      <c r="BG169" s="6"/>
    </row>
    <row r="170" spans="1:105" x14ac:dyDescent="0.25">
      <c r="A170" s="6"/>
      <c r="B170" s="6"/>
      <c r="C170" s="6"/>
      <c r="D170" s="6"/>
      <c r="E170" s="6"/>
      <c r="F170" s="6"/>
      <c r="G170" s="6"/>
      <c r="H170" s="6"/>
      <c r="I170" s="6"/>
      <c r="J170" s="6"/>
      <c r="K170" s="6"/>
      <c r="L170" s="6"/>
      <c r="M170" s="6"/>
      <c r="N170" s="6"/>
      <c r="O170" s="6"/>
      <c r="P170" s="6"/>
      <c r="Q170" s="6"/>
      <c r="R170" s="6"/>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6"/>
      <c r="AQ170" s="6"/>
      <c r="AR170" s="6"/>
      <c r="AS170" s="6"/>
      <c r="AT170" s="6"/>
      <c r="AU170" s="6"/>
      <c r="AV170" s="6"/>
      <c r="AW170" s="6"/>
      <c r="AX170" s="6"/>
      <c r="AY170" s="6"/>
      <c r="AZ170" s="6"/>
      <c r="BA170" s="6"/>
      <c r="BB170" s="6"/>
      <c r="BC170" s="6"/>
      <c r="BD170" s="6"/>
      <c r="BE170" s="6"/>
      <c r="BF170" s="6"/>
      <c r="BG170" s="6"/>
    </row>
    <row r="171" spans="1:105"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row>
    <row r="172" spans="1:105" x14ac:dyDescent="0.25">
      <c r="A172" s="6"/>
      <c r="B172" s="128" t="s">
        <v>91</v>
      </c>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6"/>
      <c r="AP172" s="6"/>
      <c r="AQ172" s="6"/>
      <c r="AR172" s="6"/>
      <c r="AS172" s="6"/>
      <c r="AT172" s="6"/>
      <c r="AU172" s="6"/>
      <c r="AV172" s="6"/>
      <c r="AW172" s="6"/>
      <c r="AX172" s="6"/>
      <c r="AY172" s="6"/>
      <c r="AZ172" s="6"/>
      <c r="BA172" s="6"/>
      <c r="BB172" s="6"/>
      <c r="BC172" s="6"/>
      <c r="BD172" s="6"/>
      <c r="BE172" s="6"/>
      <c r="BF172" s="6"/>
      <c r="BG172" s="6"/>
    </row>
    <row r="173" spans="1:105"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row>
    <row r="174" spans="1:105" x14ac:dyDescent="0.25">
      <c r="A174" s="6"/>
      <c r="B174" s="47" t="s">
        <v>92</v>
      </c>
      <c r="C174" s="46"/>
      <c r="D174" s="46"/>
      <c r="E174" s="46"/>
      <c r="F174" s="46"/>
      <c r="G174" s="46"/>
      <c r="H174" s="47" t="s">
        <v>93</v>
      </c>
      <c r="I174" s="46"/>
      <c r="J174" s="46"/>
      <c r="K174" s="46"/>
      <c r="L174" s="46"/>
      <c r="M174" s="46"/>
      <c r="N174" s="46"/>
      <c r="O174" s="46"/>
      <c r="P174" s="46"/>
      <c r="Q174" s="46"/>
      <c r="R174" s="46"/>
      <c r="S174" s="46"/>
      <c r="T174" s="46"/>
      <c r="U174" s="46"/>
      <c r="V174" s="46"/>
      <c r="W174" s="46"/>
      <c r="X174" s="46"/>
      <c r="Y174" s="46"/>
      <c r="Z174" s="46"/>
      <c r="AA174" s="47" t="s">
        <v>94</v>
      </c>
      <c r="AB174" s="46"/>
      <c r="AC174" s="46"/>
      <c r="AD174" s="46"/>
      <c r="AE174" s="46"/>
      <c r="AF174" s="46"/>
      <c r="AG174" s="46"/>
      <c r="AH174" s="46"/>
      <c r="AI174" s="46"/>
      <c r="AJ174" s="46"/>
      <c r="AK174" s="46"/>
      <c r="AL174" s="46"/>
      <c r="AM174" s="46"/>
      <c r="AN174" s="46"/>
      <c r="AO174" s="46"/>
      <c r="AP174" s="46"/>
      <c r="AQ174" s="47" t="s">
        <v>95</v>
      </c>
      <c r="AR174" s="46"/>
      <c r="AS174" s="46"/>
      <c r="AT174" s="46"/>
      <c r="AU174" s="46"/>
      <c r="AV174" s="46"/>
      <c r="AW174" s="46"/>
      <c r="AX174" s="46"/>
      <c r="AY174" s="46"/>
      <c r="AZ174" s="46"/>
      <c r="BA174" s="46"/>
      <c r="BB174" s="46"/>
      <c r="BC174" s="46"/>
      <c r="BD174" s="46"/>
      <c r="BE174" s="46"/>
      <c r="BF174" s="46"/>
      <c r="BG174" s="6"/>
    </row>
    <row r="175" spans="1:105" x14ac:dyDescent="0.25">
      <c r="A175" s="6"/>
      <c r="B175" s="126" t="s">
        <v>97</v>
      </c>
      <c r="C175" s="127"/>
      <c r="D175" s="127"/>
      <c r="E175" s="127"/>
      <c r="F175" s="127"/>
      <c r="G175" s="127"/>
      <c r="H175" s="67" t="s">
        <v>96</v>
      </c>
      <c r="I175" s="39"/>
      <c r="J175" s="39"/>
      <c r="K175" s="39"/>
      <c r="L175" s="39"/>
      <c r="M175" s="39"/>
      <c r="N175" s="39"/>
      <c r="O175" s="39"/>
      <c r="P175" s="39"/>
      <c r="Q175" s="39"/>
      <c r="R175" s="39"/>
      <c r="S175" s="39"/>
      <c r="T175" s="39"/>
      <c r="U175" s="39"/>
      <c r="V175" s="39"/>
      <c r="W175" s="39"/>
      <c r="X175" s="39"/>
      <c r="Y175" s="39"/>
      <c r="Z175" s="39"/>
      <c r="AA175" s="50">
        <v>0</v>
      </c>
      <c r="AB175" s="51"/>
      <c r="AC175" s="51"/>
      <c r="AD175" s="51"/>
      <c r="AE175" s="51"/>
      <c r="AF175" s="51"/>
      <c r="AG175" s="51"/>
      <c r="AH175" s="51"/>
      <c r="AI175" s="51"/>
      <c r="AJ175" s="51"/>
      <c r="AK175" s="51"/>
      <c r="AL175" s="51"/>
      <c r="AM175" s="51"/>
      <c r="AN175" s="51"/>
      <c r="AO175" s="51"/>
      <c r="AP175" s="51"/>
      <c r="AQ175" s="48">
        <v>1000000</v>
      </c>
      <c r="AR175" s="49"/>
      <c r="AS175" s="49"/>
      <c r="AT175" s="49"/>
      <c r="AU175" s="49"/>
      <c r="AV175" s="49"/>
      <c r="AW175" s="49"/>
      <c r="AX175" s="49"/>
      <c r="AY175" s="49"/>
      <c r="AZ175" s="49"/>
      <c r="BA175" s="49"/>
      <c r="BB175" s="49"/>
      <c r="BC175" s="49"/>
      <c r="BD175" s="49"/>
      <c r="BE175" s="49"/>
      <c r="BF175" s="49"/>
      <c r="BG175" s="6"/>
      <c r="DA175" s="3">
        <f>IF(AA175="",1,0)</f>
        <v>0</v>
      </c>
    </row>
    <row r="176" spans="1:105"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BC176" s="6"/>
      <c r="BD176" s="6"/>
      <c r="BE176" s="6"/>
      <c r="BF176" s="6"/>
      <c r="BG176" s="6"/>
    </row>
    <row r="177" spans="1:105" x14ac:dyDescent="0.25">
      <c r="A177" s="6"/>
      <c r="B177" s="47" t="s">
        <v>92</v>
      </c>
      <c r="C177" s="46"/>
      <c r="D177" s="46"/>
      <c r="E177" s="46"/>
      <c r="F177" s="46"/>
      <c r="G177" s="46"/>
      <c r="H177" s="47" t="s">
        <v>93</v>
      </c>
      <c r="I177" s="46"/>
      <c r="J177" s="46"/>
      <c r="K177" s="46"/>
      <c r="L177" s="46"/>
      <c r="M177" s="46"/>
      <c r="N177" s="46"/>
      <c r="O177" s="46"/>
      <c r="P177" s="46"/>
      <c r="Q177" s="46"/>
      <c r="R177" s="46"/>
      <c r="S177" s="46"/>
      <c r="T177" s="46"/>
      <c r="U177" s="46"/>
      <c r="V177" s="46"/>
      <c r="W177" s="46"/>
      <c r="X177" s="46"/>
      <c r="Y177" s="46"/>
      <c r="Z177" s="46"/>
      <c r="AA177" s="47" t="s">
        <v>95</v>
      </c>
      <c r="AB177" s="46"/>
      <c r="AC177" s="46"/>
      <c r="AD177" s="46"/>
      <c r="AE177" s="46"/>
      <c r="AF177" s="46"/>
      <c r="AG177" s="46"/>
      <c r="AH177" s="46"/>
      <c r="AI177" s="46"/>
      <c r="AJ177" s="46"/>
      <c r="AK177" s="46"/>
      <c r="AL177" s="46"/>
      <c r="AM177" s="46"/>
      <c r="AN177" s="46"/>
      <c r="AO177" s="46"/>
      <c r="AP177" s="46"/>
      <c r="BC177" s="6"/>
      <c r="BD177" s="6"/>
      <c r="BE177" s="6"/>
      <c r="BF177" s="6"/>
      <c r="BG177" s="6"/>
    </row>
    <row r="178" spans="1:105" x14ac:dyDescent="0.25">
      <c r="A178" s="6"/>
      <c r="B178" s="75" t="s">
        <v>97</v>
      </c>
      <c r="C178" s="76"/>
      <c r="D178" s="76"/>
      <c r="E178" s="76"/>
      <c r="F178" s="76"/>
      <c r="G178" s="76"/>
      <c r="H178" s="67" t="s">
        <v>102</v>
      </c>
      <c r="I178" s="39"/>
      <c r="J178" s="39"/>
      <c r="K178" s="39"/>
      <c r="L178" s="39"/>
      <c r="M178" s="39"/>
      <c r="N178" s="39"/>
      <c r="O178" s="39"/>
      <c r="P178" s="39"/>
      <c r="Q178" s="39"/>
      <c r="R178" s="39"/>
      <c r="S178" s="39"/>
      <c r="T178" s="39"/>
      <c r="U178" s="39"/>
      <c r="V178" s="39"/>
      <c r="W178" s="39"/>
      <c r="X178" s="39"/>
      <c r="Y178" s="39"/>
      <c r="Z178" s="39"/>
      <c r="AA178" s="50">
        <v>60000</v>
      </c>
      <c r="AB178" s="51"/>
      <c r="AC178" s="51"/>
      <c r="AD178" s="51"/>
      <c r="AE178" s="51"/>
      <c r="AF178" s="51"/>
      <c r="AG178" s="51"/>
      <c r="AH178" s="51"/>
      <c r="AI178" s="51"/>
      <c r="AJ178" s="51"/>
      <c r="AK178" s="51"/>
      <c r="AL178" s="51"/>
      <c r="AM178" s="51"/>
      <c r="AN178" s="51"/>
      <c r="AO178" s="51"/>
      <c r="AP178" s="51"/>
      <c r="AQ178" s="6"/>
      <c r="AR178" s="6"/>
      <c r="AS178" s="6"/>
      <c r="AT178" s="6"/>
      <c r="AU178" s="6"/>
      <c r="AV178" s="6"/>
      <c r="AW178" s="6"/>
      <c r="AX178" s="6"/>
      <c r="AY178" s="6"/>
      <c r="AZ178" s="6"/>
      <c r="BA178" s="6"/>
      <c r="BB178" s="6"/>
      <c r="BC178" s="6"/>
      <c r="BD178" s="6"/>
      <c r="BE178" s="6"/>
      <c r="BF178" s="6"/>
      <c r="BG178" s="6"/>
      <c r="DA178" s="3">
        <f>IF(AND(B178="X",AA178=""),1,0)</f>
        <v>0</v>
      </c>
    </row>
    <row r="179" spans="1:105" x14ac:dyDescent="0.25">
      <c r="A179" s="6"/>
      <c r="B179" s="6"/>
      <c r="C179" s="6"/>
      <c r="D179" s="6"/>
      <c r="E179" s="6"/>
      <c r="F179" s="6"/>
      <c r="G179" s="6"/>
      <c r="H179" s="6"/>
      <c r="I179" s="79" t="s">
        <v>112</v>
      </c>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6"/>
      <c r="AZ179" s="6"/>
      <c r="BA179" s="6"/>
      <c r="BB179" s="6"/>
      <c r="BC179" s="6"/>
      <c r="BD179" s="6"/>
      <c r="BE179" s="6"/>
      <c r="BF179" s="6"/>
      <c r="BG179" s="6"/>
    </row>
    <row r="180" spans="1:105" x14ac:dyDescent="0.25">
      <c r="A180" s="6"/>
      <c r="B180" s="47" t="s">
        <v>92</v>
      </c>
      <c r="C180" s="46"/>
      <c r="D180" s="46"/>
      <c r="E180" s="46"/>
      <c r="F180" s="46"/>
      <c r="G180" s="46"/>
      <c r="H180" s="47" t="s">
        <v>93</v>
      </c>
      <c r="I180" s="46"/>
      <c r="J180" s="46"/>
      <c r="K180" s="46"/>
      <c r="L180" s="46"/>
      <c r="M180" s="46"/>
      <c r="N180" s="46"/>
      <c r="O180" s="46"/>
      <c r="P180" s="46"/>
      <c r="Q180" s="46"/>
      <c r="R180" s="46"/>
      <c r="S180" s="46"/>
      <c r="T180" s="46"/>
      <c r="U180" s="46"/>
      <c r="V180" s="46"/>
      <c r="W180" s="46"/>
      <c r="X180" s="46"/>
      <c r="Y180" s="46"/>
      <c r="Z180" s="46"/>
      <c r="AA180" s="47" t="s">
        <v>95</v>
      </c>
      <c r="AB180" s="46"/>
      <c r="AC180" s="46"/>
      <c r="AD180" s="46"/>
      <c r="AE180" s="46"/>
      <c r="AF180" s="46"/>
      <c r="AG180" s="46"/>
      <c r="AH180" s="46"/>
      <c r="AI180" s="46"/>
      <c r="AJ180" s="46"/>
      <c r="AK180" s="46"/>
      <c r="AL180" s="46"/>
      <c r="AM180" s="46"/>
      <c r="AN180" s="46"/>
      <c r="AO180" s="46"/>
      <c r="AP180" s="46"/>
      <c r="AQ180" s="6"/>
      <c r="AR180" s="6"/>
      <c r="AS180" s="6"/>
      <c r="AT180" s="6"/>
      <c r="AU180" s="6"/>
      <c r="AV180" s="6"/>
      <c r="AW180" s="6"/>
      <c r="AX180" s="6"/>
      <c r="AY180" s="6"/>
      <c r="AZ180" s="6"/>
      <c r="BA180" s="6"/>
      <c r="BB180" s="6"/>
      <c r="BC180" s="6"/>
      <c r="BD180" s="6"/>
      <c r="BE180" s="6"/>
      <c r="BF180" s="6"/>
      <c r="BG180" s="6"/>
    </row>
    <row r="181" spans="1:105" x14ac:dyDescent="0.25">
      <c r="A181" s="6"/>
      <c r="B181" s="75" t="s">
        <v>97</v>
      </c>
      <c r="C181" s="76"/>
      <c r="D181" s="76"/>
      <c r="E181" s="76"/>
      <c r="F181" s="76"/>
      <c r="G181" s="76"/>
      <c r="H181" s="67" t="s">
        <v>103</v>
      </c>
      <c r="I181" s="39"/>
      <c r="J181" s="39"/>
      <c r="K181" s="39"/>
      <c r="L181" s="39"/>
      <c r="M181" s="39"/>
      <c r="N181" s="39"/>
      <c r="O181" s="39"/>
      <c r="P181" s="39"/>
      <c r="Q181" s="39"/>
      <c r="R181" s="39"/>
      <c r="S181" s="39"/>
      <c r="T181" s="39"/>
      <c r="U181" s="39"/>
      <c r="V181" s="39"/>
      <c r="W181" s="39"/>
      <c r="X181" s="39"/>
      <c r="Y181" s="39"/>
      <c r="Z181" s="39"/>
      <c r="AA181" s="50">
        <v>60000</v>
      </c>
      <c r="AB181" s="51"/>
      <c r="AC181" s="51"/>
      <c r="AD181" s="51"/>
      <c r="AE181" s="51"/>
      <c r="AF181" s="51"/>
      <c r="AG181" s="51"/>
      <c r="AH181" s="51"/>
      <c r="AI181" s="51"/>
      <c r="AJ181" s="51"/>
      <c r="AK181" s="51"/>
      <c r="AL181" s="51"/>
      <c r="AM181" s="51"/>
      <c r="AN181" s="51"/>
      <c r="AO181" s="51"/>
      <c r="AP181" s="51"/>
      <c r="AQ181" s="6"/>
      <c r="AR181" s="6"/>
      <c r="AS181" s="6"/>
      <c r="AT181" s="6"/>
      <c r="AU181" s="6"/>
      <c r="AV181" s="6"/>
      <c r="AW181" s="6"/>
      <c r="AX181" s="6"/>
      <c r="AY181" s="6"/>
      <c r="AZ181" s="6"/>
      <c r="BA181" s="6"/>
      <c r="BB181" s="6"/>
      <c r="BC181" s="6"/>
      <c r="BD181" s="6"/>
      <c r="BE181" s="6"/>
      <c r="BF181" s="6"/>
      <c r="BG181" s="6"/>
      <c r="DA181" s="3">
        <f>IF(AND(B181="X",AA181=""),1,0)</f>
        <v>0</v>
      </c>
    </row>
    <row r="182" spans="1:105" x14ac:dyDescent="0.25">
      <c r="A182" s="6"/>
      <c r="B182" s="6"/>
      <c r="C182" s="6"/>
      <c r="D182" s="6"/>
      <c r="E182" s="6"/>
      <c r="F182" s="6"/>
      <c r="G182" s="6"/>
      <c r="H182" s="6"/>
      <c r="I182" s="79" t="s">
        <v>112</v>
      </c>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6"/>
      <c r="AZ182" s="6"/>
      <c r="BA182" s="6"/>
      <c r="BB182" s="6"/>
      <c r="BC182" s="6"/>
      <c r="BD182" s="6"/>
      <c r="BE182" s="6"/>
      <c r="BF182" s="6"/>
      <c r="BG182" s="6"/>
    </row>
    <row r="183" spans="1:105" x14ac:dyDescent="0.25">
      <c r="A183" s="6"/>
      <c r="B183" s="47" t="s">
        <v>92</v>
      </c>
      <c r="C183" s="46"/>
      <c r="D183" s="46"/>
      <c r="E183" s="46"/>
      <c r="F183" s="46"/>
      <c r="G183" s="46"/>
      <c r="H183" s="47" t="s">
        <v>93</v>
      </c>
      <c r="I183" s="46"/>
      <c r="J183" s="46"/>
      <c r="K183" s="46"/>
      <c r="L183" s="46"/>
      <c r="M183" s="46"/>
      <c r="N183" s="46"/>
      <c r="O183" s="46"/>
      <c r="P183" s="46"/>
      <c r="Q183" s="46"/>
      <c r="R183" s="46"/>
      <c r="S183" s="46"/>
      <c r="T183" s="46"/>
      <c r="U183" s="46"/>
      <c r="V183" s="46"/>
      <c r="W183" s="46"/>
      <c r="X183" s="46"/>
      <c r="Y183" s="46"/>
      <c r="Z183" s="46"/>
      <c r="AA183" s="47" t="s">
        <v>95</v>
      </c>
      <c r="AB183" s="46"/>
      <c r="AC183" s="46"/>
      <c r="AD183" s="46"/>
      <c r="AE183" s="46"/>
      <c r="AF183" s="46"/>
      <c r="AG183" s="46"/>
      <c r="AH183" s="46"/>
      <c r="AI183" s="46"/>
      <c r="AJ183" s="46"/>
      <c r="AK183" s="46"/>
      <c r="AL183" s="46"/>
      <c r="AM183" s="46"/>
      <c r="AN183" s="46"/>
      <c r="AO183" s="46"/>
      <c r="AP183" s="46"/>
      <c r="AQ183" s="6"/>
      <c r="AR183" s="6"/>
      <c r="AS183" s="6"/>
      <c r="AT183" s="6"/>
      <c r="AU183" s="6"/>
      <c r="AV183" s="6"/>
      <c r="AW183" s="6"/>
      <c r="AX183" s="6"/>
      <c r="AY183" s="6"/>
      <c r="AZ183" s="6"/>
      <c r="BA183" s="6"/>
      <c r="BB183" s="6"/>
      <c r="BC183" s="6"/>
      <c r="BD183" s="6"/>
      <c r="BE183" s="6"/>
      <c r="BF183" s="6"/>
      <c r="BG183" s="6"/>
    </row>
    <row r="184" spans="1:105" x14ac:dyDescent="0.25">
      <c r="A184" s="6"/>
      <c r="B184" s="75" t="s">
        <v>97</v>
      </c>
      <c r="C184" s="76"/>
      <c r="D184" s="76"/>
      <c r="E184" s="76"/>
      <c r="F184" s="76"/>
      <c r="G184" s="76"/>
      <c r="H184" s="67" t="s">
        <v>104</v>
      </c>
      <c r="I184" s="39"/>
      <c r="J184" s="39"/>
      <c r="K184" s="39"/>
      <c r="L184" s="39"/>
      <c r="M184" s="39"/>
      <c r="N184" s="39"/>
      <c r="O184" s="39"/>
      <c r="P184" s="39"/>
      <c r="Q184" s="39"/>
      <c r="R184" s="39"/>
      <c r="S184" s="39"/>
      <c r="T184" s="39"/>
      <c r="U184" s="39"/>
      <c r="V184" s="39"/>
      <c r="W184" s="39"/>
      <c r="X184" s="39"/>
      <c r="Y184" s="39"/>
      <c r="Z184" s="39"/>
      <c r="AA184" s="50">
        <v>10000</v>
      </c>
      <c r="AB184" s="51"/>
      <c r="AC184" s="51"/>
      <c r="AD184" s="51"/>
      <c r="AE184" s="51"/>
      <c r="AF184" s="51"/>
      <c r="AG184" s="51"/>
      <c r="AH184" s="51"/>
      <c r="AI184" s="51"/>
      <c r="AJ184" s="51"/>
      <c r="AK184" s="51"/>
      <c r="AL184" s="51"/>
      <c r="AM184" s="51"/>
      <c r="AN184" s="51"/>
      <c r="AO184" s="51"/>
      <c r="AP184" s="51"/>
      <c r="AQ184" s="6"/>
      <c r="AR184" s="6"/>
      <c r="AS184" s="6"/>
      <c r="AT184" s="6"/>
      <c r="AU184" s="6"/>
      <c r="AV184" s="6"/>
      <c r="AW184" s="6"/>
      <c r="AX184" s="6"/>
      <c r="AY184" s="6"/>
      <c r="AZ184" s="6"/>
      <c r="BA184" s="6"/>
      <c r="BB184" s="6"/>
      <c r="BC184" s="6"/>
      <c r="BD184" s="6"/>
      <c r="BE184" s="6"/>
      <c r="BF184" s="6"/>
      <c r="BG184" s="6"/>
      <c r="DA184" s="3">
        <f>IF(AND(B184="X",AA184=""),1,0)</f>
        <v>0</v>
      </c>
    </row>
    <row r="185" spans="1:105" x14ac:dyDescent="0.25">
      <c r="A185" s="6"/>
      <c r="B185" s="6"/>
      <c r="C185" s="6"/>
      <c r="D185" s="6"/>
      <c r="E185" s="6"/>
      <c r="F185" s="6"/>
      <c r="G185" s="6"/>
      <c r="H185" s="6"/>
      <c r="I185" s="79" t="s">
        <v>112</v>
      </c>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6"/>
      <c r="AZ185" s="6"/>
      <c r="BA185" s="6"/>
      <c r="BB185" s="6"/>
      <c r="BC185" s="6"/>
      <c r="BD185" s="6"/>
      <c r="BE185" s="6"/>
      <c r="BF185" s="6"/>
      <c r="BG185" s="6"/>
    </row>
    <row r="186" spans="1:105" x14ac:dyDescent="0.25">
      <c r="A186" s="6"/>
      <c r="B186" s="47" t="s">
        <v>92</v>
      </c>
      <c r="C186" s="46"/>
      <c r="D186" s="46"/>
      <c r="E186" s="46"/>
      <c r="F186" s="46"/>
      <c r="G186" s="46"/>
      <c r="H186" s="47" t="s">
        <v>93</v>
      </c>
      <c r="I186" s="46"/>
      <c r="J186" s="46"/>
      <c r="K186" s="46"/>
      <c r="L186" s="46"/>
      <c r="M186" s="46"/>
      <c r="N186" s="46"/>
      <c r="O186" s="46"/>
      <c r="P186" s="46"/>
      <c r="Q186" s="46"/>
      <c r="R186" s="46"/>
      <c r="S186" s="46"/>
      <c r="T186" s="46"/>
      <c r="U186" s="46"/>
      <c r="V186" s="46"/>
      <c r="W186" s="46"/>
      <c r="X186" s="46"/>
      <c r="Y186" s="46"/>
      <c r="Z186" s="46"/>
      <c r="AA186" s="47" t="s">
        <v>109</v>
      </c>
      <c r="AB186" s="46"/>
      <c r="AC186" s="46"/>
      <c r="AD186" s="46"/>
      <c r="AE186" s="46"/>
      <c r="AF186" s="46"/>
      <c r="AG186" s="46"/>
      <c r="AH186" s="46"/>
      <c r="AI186" s="46"/>
      <c r="AJ186" s="46"/>
      <c r="AK186" s="46"/>
      <c r="AL186" s="46"/>
      <c r="AM186" s="46"/>
      <c r="AN186" s="46"/>
      <c r="AO186" s="46"/>
      <c r="AP186" s="46"/>
      <c r="AQ186" s="6"/>
      <c r="AR186" s="6"/>
      <c r="AS186" s="6"/>
      <c r="AT186" s="6"/>
      <c r="AU186" s="6"/>
      <c r="AV186" s="6"/>
      <c r="AW186" s="6"/>
      <c r="AX186" s="6"/>
      <c r="AY186" s="6"/>
      <c r="AZ186" s="6"/>
      <c r="BA186" s="6"/>
      <c r="BB186" s="6"/>
      <c r="BC186" s="6"/>
      <c r="BD186" s="6"/>
      <c r="BE186" s="6"/>
      <c r="BF186" s="6"/>
      <c r="BG186" s="6"/>
    </row>
    <row r="187" spans="1:105" x14ac:dyDescent="0.25">
      <c r="A187" s="6"/>
      <c r="B187" s="75"/>
      <c r="C187" s="76"/>
      <c r="D187" s="76"/>
      <c r="E187" s="76"/>
      <c r="F187" s="76"/>
      <c r="G187" s="76"/>
      <c r="H187" s="67" t="s">
        <v>105</v>
      </c>
      <c r="I187" s="39"/>
      <c r="J187" s="39"/>
      <c r="K187" s="39"/>
      <c r="L187" s="39"/>
      <c r="M187" s="39"/>
      <c r="N187" s="39"/>
      <c r="O187" s="39"/>
      <c r="P187" s="39"/>
      <c r="Q187" s="39"/>
      <c r="R187" s="39"/>
      <c r="S187" s="39"/>
      <c r="T187" s="39"/>
      <c r="U187" s="39"/>
      <c r="V187" s="39"/>
      <c r="W187" s="39"/>
      <c r="X187" s="39"/>
      <c r="Y187" s="39"/>
      <c r="Z187" s="39"/>
      <c r="AA187" s="50"/>
      <c r="AB187" s="51"/>
      <c r="AC187" s="51"/>
      <c r="AD187" s="51"/>
      <c r="AE187" s="51"/>
      <c r="AF187" s="51"/>
      <c r="AG187" s="51"/>
      <c r="AH187" s="51"/>
      <c r="AI187" s="51"/>
      <c r="AJ187" s="51"/>
      <c r="AK187" s="51"/>
      <c r="AL187" s="51"/>
      <c r="AM187" s="51"/>
      <c r="AN187" s="51"/>
      <c r="AO187" s="51"/>
      <c r="AP187" s="51"/>
      <c r="AQ187" s="6"/>
      <c r="AR187" s="6"/>
      <c r="AS187" s="6"/>
      <c r="AT187" s="6"/>
      <c r="AU187" s="6"/>
      <c r="AV187" s="6"/>
      <c r="AW187" s="6"/>
      <c r="AX187" s="6"/>
      <c r="AY187" s="6"/>
      <c r="AZ187" s="6"/>
      <c r="BA187" s="6"/>
      <c r="BB187" s="6"/>
      <c r="BC187" s="6"/>
      <c r="BD187" s="6"/>
      <c r="BE187" s="6"/>
      <c r="BF187" s="6"/>
      <c r="BG187" s="6"/>
      <c r="DA187" s="3">
        <f>IF(AND(B187="X",AA187=""),1,0)</f>
        <v>0</v>
      </c>
    </row>
    <row r="188" spans="1:105"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row>
    <row r="189" spans="1:105" x14ac:dyDescent="0.25">
      <c r="A189" s="6"/>
      <c r="B189" s="47" t="s">
        <v>92</v>
      </c>
      <c r="C189" s="46"/>
      <c r="D189" s="46"/>
      <c r="E189" s="46"/>
      <c r="F189" s="46"/>
      <c r="G189" s="46"/>
      <c r="H189" s="47" t="s">
        <v>93</v>
      </c>
      <c r="I189" s="46"/>
      <c r="J189" s="46"/>
      <c r="K189" s="46"/>
      <c r="L189" s="46"/>
      <c r="M189" s="46"/>
      <c r="N189" s="46"/>
      <c r="O189" s="46"/>
      <c r="P189" s="46"/>
      <c r="Q189" s="46"/>
      <c r="R189" s="46"/>
      <c r="S189" s="46"/>
      <c r="T189" s="46"/>
      <c r="U189" s="46"/>
      <c r="V189" s="46"/>
      <c r="W189" s="46"/>
      <c r="X189" s="46"/>
      <c r="Y189" s="46"/>
      <c r="Z189" s="46"/>
      <c r="AA189" s="47" t="s">
        <v>110</v>
      </c>
      <c r="AB189" s="46"/>
      <c r="AC189" s="46"/>
      <c r="AD189" s="46"/>
      <c r="AE189" s="46"/>
      <c r="AF189" s="46"/>
      <c r="AG189" s="46"/>
      <c r="AH189" s="46"/>
      <c r="AI189" s="46"/>
      <c r="AJ189" s="46"/>
      <c r="AK189" s="46"/>
      <c r="AL189" s="46"/>
      <c r="AM189" s="46"/>
      <c r="AN189" s="46"/>
      <c r="AO189" s="46"/>
      <c r="AP189" s="46"/>
      <c r="AQ189" s="6"/>
      <c r="AR189" s="6"/>
      <c r="AS189" s="6"/>
      <c r="AT189" s="6"/>
      <c r="AU189" s="6"/>
      <c r="AV189" s="6"/>
      <c r="AW189" s="6"/>
      <c r="AX189" s="6"/>
      <c r="AY189" s="6"/>
      <c r="AZ189" s="6"/>
      <c r="BA189" s="6"/>
      <c r="BB189" s="6"/>
      <c r="BC189" s="6"/>
      <c r="BD189" s="6"/>
      <c r="BE189" s="6"/>
      <c r="BF189" s="6"/>
      <c r="BG189" s="6"/>
    </row>
    <row r="190" spans="1:105" x14ac:dyDescent="0.25">
      <c r="A190" s="6"/>
      <c r="B190" s="75"/>
      <c r="C190" s="76"/>
      <c r="D190" s="76"/>
      <c r="E190" s="76"/>
      <c r="F190" s="76"/>
      <c r="G190" s="76"/>
      <c r="H190" s="67" t="s">
        <v>106</v>
      </c>
      <c r="I190" s="39"/>
      <c r="J190" s="39"/>
      <c r="K190" s="39"/>
      <c r="L190" s="39"/>
      <c r="M190" s="39"/>
      <c r="N190" s="39"/>
      <c r="O190" s="39"/>
      <c r="P190" s="39"/>
      <c r="Q190" s="39"/>
      <c r="R190" s="39"/>
      <c r="S190" s="39"/>
      <c r="T190" s="39"/>
      <c r="U190" s="39"/>
      <c r="V190" s="39"/>
      <c r="W190" s="39"/>
      <c r="X190" s="39"/>
      <c r="Y190" s="39"/>
      <c r="Z190" s="39"/>
      <c r="AA190" s="77"/>
      <c r="AB190" s="78"/>
      <c r="AC190" s="78"/>
      <c r="AD190" s="78"/>
      <c r="AE190" s="78"/>
      <c r="AF190" s="78"/>
      <c r="AG190" s="78"/>
      <c r="AH190" s="78"/>
      <c r="AI190" s="78"/>
      <c r="AJ190" s="78"/>
      <c r="AK190" s="78"/>
      <c r="AL190" s="78"/>
      <c r="AM190" s="78"/>
      <c r="AN190" s="78"/>
      <c r="AO190" s="78"/>
      <c r="AP190" s="78"/>
      <c r="AQ190" s="6"/>
      <c r="AR190" s="6"/>
      <c r="AS190" s="6"/>
      <c r="AT190" s="6"/>
      <c r="AU190" s="6"/>
      <c r="AV190" s="6"/>
      <c r="AW190" s="6"/>
      <c r="AX190" s="6"/>
      <c r="AY190" s="6"/>
      <c r="AZ190" s="6"/>
      <c r="BA190" s="6"/>
      <c r="BB190" s="6"/>
      <c r="BC190" s="6"/>
      <c r="BD190" s="6"/>
      <c r="BE190" s="6"/>
      <c r="BF190" s="6"/>
      <c r="BG190" s="6"/>
      <c r="DA190" s="3">
        <f>IF(AND(B190="X",AA190=""),1,0)</f>
        <v>0</v>
      </c>
    </row>
    <row r="191" spans="1:105"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row>
    <row r="192" spans="1:105" x14ac:dyDescent="0.25">
      <c r="A192" s="6"/>
      <c r="B192" s="47" t="s">
        <v>92</v>
      </c>
      <c r="C192" s="46"/>
      <c r="D192" s="46"/>
      <c r="E192" s="46"/>
      <c r="F192" s="46"/>
      <c r="G192" s="46"/>
      <c r="H192" s="47" t="s">
        <v>93</v>
      </c>
      <c r="I192" s="46"/>
      <c r="J192" s="46"/>
      <c r="K192" s="46"/>
      <c r="L192" s="46"/>
      <c r="M192" s="46"/>
      <c r="N192" s="46"/>
      <c r="O192" s="46"/>
      <c r="P192" s="46"/>
      <c r="Q192" s="46"/>
      <c r="R192" s="46"/>
      <c r="S192" s="46"/>
      <c r="T192" s="46"/>
      <c r="U192" s="46"/>
      <c r="V192" s="46"/>
      <c r="W192" s="46"/>
      <c r="X192" s="46"/>
      <c r="Y192" s="46"/>
      <c r="Z192" s="46"/>
      <c r="AA192" s="47" t="s">
        <v>94</v>
      </c>
      <c r="AB192" s="46"/>
      <c r="AC192" s="46"/>
      <c r="AD192" s="46"/>
      <c r="AE192" s="46"/>
      <c r="AF192" s="46"/>
      <c r="AG192" s="46"/>
      <c r="AH192" s="46"/>
      <c r="AI192" s="46"/>
      <c r="AJ192" s="46"/>
      <c r="AK192" s="46"/>
      <c r="AL192" s="46"/>
      <c r="AM192" s="46"/>
      <c r="AN192" s="46"/>
      <c r="AO192" s="46"/>
      <c r="AP192" s="46"/>
      <c r="AQ192" s="6"/>
      <c r="AR192" s="6"/>
      <c r="AS192" s="6"/>
      <c r="AT192" s="6"/>
      <c r="AU192" s="6"/>
      <c r="AV192" s="6"/>
      <c r="AW192" s="6"/>
      <c r="AX192" s="6"/>
      <c r="AY192" s="6"/>
      <c r="AZ192" s="6"/>
      <c r="BA192" s="6"/>
      <c r="BB192" s="6"/>
      <c r="BC192" s="6"/>
      <c r="BD192" s="6"/>
      <c r="BE192" s="6"/>
      <c r="BF192" s="6"/>
      <c r="BG192" s="6"/>
    </row>
    <row r="193" spans="1:107" x14ac:dyDescent="0.25">
      <c r="A193" s="6"/>
      <c r="B193" s="75" t="s">
        <v>97</v>
      </c>
      <c r="C193" s="76"/>
      <c r="D193" s="76"/>
      <c r="E193" s="76"/>
      <c r="F193" s="76"/>
      <c r="G193" s="76"/>
      <c r="H193" s="67" t="s">
        <v>107</v>
      </c>
      <c r="I193" s="39"/>
      <c r="J193" s="39"/>
      <c r="K193" s="39"/>
      <c r="L193" s="39"/>
      <c r="M193" s="39"/>
      <c r="N193" s="39"/>
      <c r="O193" s="39"/>
      <c r="P193" s="39"/>
      <c r="Q193" s="39"/>
      <c r="R193" s="39"/>
      <c r="S193" s="39"/>
      <c r="T193" s="39"/>
      <c r="U193" s="39"/>
      <c r="V193" s="39"/>
      <c r="W193" s="39"/>
      <c r="X193" s="39"/>
      <c r="Y193" s="39"/>
      <c r="Z193" s="39"/>
      <c r="AA193" s="50">
        <v>2500</v>
      </c>
      <c r="AB193" s="51"/>
      <c r="AC193" s="51"/>
      <c r="AD193" s="51"/>
      <c r="AE193" s="51"/>
      <c r="AF193" s="51"/>
      <c r="AG193" s="51"/>
      <c r="AH193" s="51"/>
      <c r="AI193" s="51"/>
      <c r="AJ193" s="51"/>
      <c r="AK193" s="51"/>
      <c r="AL193" s="51"/>
      <c r="AM193" s="51"/>
      <c r="AN193" s="51"/>
      <c r="AO193" s="51"/>
      <c r="AP193" s="51"/>
      <c r="AQ193" s="6"/>
      <c r="AR193" s="6"/>
      <c r="AS193" s="6"/>
      <c r="AT193" s="6"/>
      <c r="AU193" s="6"/>
      <c r="AV193" s="6"/>
      <c r="AW193" s="6"/>
      <c r="AX193" s="6"/>
      <c r="AY193" s="6"/>
      <c r="AZ193" s="6"/>
      <c r="BA193" s="6"/>
      <c r="BB193" s="6"/>
      <c r="BC193" s="6"/>
      <c r="BD193" s="6"/>
      <c r="BE193" s="6"/>
      <c r="BF193" s="6"/>
      <c r="BG193" s="6"/>
      <c r="DA193" s="3">
        <f>IF(AND(B193="X",AA193=""),1,0)</f>
        <v>0</v>
      </c>
    </row>
    <row r="194" spans="1:107"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row>
    <row r="195" spans="1:107" x14ac:dyDescent="0.25">
      <c r="A195" s="6"/>
      <c r="B195" s="47" t="s">
        <v>92</v>
      </c>
      <c r="C195" s="46"/>
      <c r="D195" s="46"/>
      <c r="E195" s="46"/>
      <c r="F195" s="46"/>
      <c r="G195" s="46"/>
      <c r="H195" s="47" t="s">
        <v>93</v>
      </c>
      <c r="I195" s="46"/>
      <c r="J195" s="46"/>
      <c r="K195" s="46"/>
      <c r="L195" s="46"/>
      <c r="M195" s="46"/>
      <c r="N195" s="46"/>
      <c r="O195" s="46"/>
      <c r="P195" s="46"/>
      <c r="Q195" s="46"/>
      <c r="R195" s="46"/>
      <c r="S195" s="46"/>
      <c r="T195" s="46"/>
      <c r="U195" s="46"/>
      <c r="V195" s="46"/>
      <c r="W195" s="46"/>
      <c r="X195" s="46"/>
      <c r="Y195" s="46"/>
      <c r="Z195" s="46"/>
      <c r="AA195" s="47" t="s">
        <v>109</v>
      </c>
      <c r="AB195" s="46"/>
      <c r="AC195" s="46"/>
      <c r="AD195" s="46"/>
      <c r="AE195" s="46"/>
      <c r="AF195" s="46"/>
      <c r="AG195" s="46"/>
      <c r="AH195" s="46"/>
      <c r="AI195" s="46"/>
      <c r="AJ195" s="46"/>
      <c r="AK195" s="46"/>
      <c r="AL195" s="46"/>
      <c r="AM195" s="46"/>
      <c r="AN195" s="46"/>
      <c r="AO195" s="46"/>
      <c r="AP195" s="46"/>
      <c r="AQ195" s="6"/>
      <c r="AR195" s="6"/>
      <c r="AS195" s="6"/>
      <c r="AT195" s="6"/>
      <c r="AU195" s="6"/>
      <c r="AV195" s="6"/>
      <c r="AW195" s="6"/>
      <c r="AX195" s="6"/>
      <c r="AY195" s="6"/>
      <c r="AZ195" s="6"/>
      <c r="BA195" s="6"/>
      <c r="BB195" s="6"/>
      <c r="BC195" s="6"/>
      <c r="BD195" s="6"/>
      <c r="BE195" s="6"/>
      <c r="BF195" s="6"/>
      <c r="BG195" s="6"/>
    </row>
    <row r="196" spans="1:107" x14ac:dyDescent="0.25">
      <c r="A196" s="6"/>
      <c r="B196" s="75"/>
      <c r="C196" s="76"/>
      <c r="D196" s="76"/>
      <c r="E196" s="76"/>
      <c r="F196" s="76"/>
      <c r="G196" s="76"/>
      <c r="H196" s="67" t="s">
        <v>108</v>
      </c>
      <c r="I196" s="39"/>
      <c r="J196" s="39"/>
      <c r="K196" s="39"/>
      <c r="L196" s="39"/>
      <c r="M196" s="39"/>
      <c r="N196" s="39"/>
      <c r="O196" s="39"/>
      <c r="P196" s="39"/>
      <c r="Q196" s="39"/>
      <c r="R196" s="39"/>
      <c r="S196" s="39"/>
      <c r="T196" s="39"/>
      <c r="U196" s="39"/>
      <c r="V196" s="39"/>
      <c r="W196" s="39"/>
      <c r="X196" s="39"/>
      <c r="Y196" s="39"/>
      <c r="Z196" s="39"/>
      <c r="AA196" s="50"/>
      <c r="AB196" s="51"/>
      <c r="AC196" s="51"/>
      <c r="AD196" s="51"/>
      <c r="AE196" s="51"/>
      <c r="AF196" s="51"/>
      <c r="AG196" s="51"/>
      <c r="AH196" s="51"/>
      <c r="AI196" s="51"/>
      <c r="AJ196" s="51"/>
      <c r="AK196" s="51"/>
      <c r="AL196" s="51"/>
      <c r="AM196" s="51"/>
      <c r="AN196" s="51"/>
      <c r="AO196" s="51"/>
      <c r="AP196" s="51"/>
      <c r="AQ196" s="6"/>
      <c r="AR196" s="6"/>
      <c r="AS196" s="6"/>
      <c r="AT196" s="6"/>
      <c r="AU196" s="6"/>
      <c r="AV196" s="6"/>
      <c r="AW196" s="6"/>
      <c r="AX196" s="6"/>
      <c r="AY196" s="6"/>
      <c r="AZ196" s="6"/>
      <c r="BA196" s="6"/>
      <c r="BB196" s="6"/>
      <c r="BC196" s="6"/>
      <c r="BD196" s="6"/>
      <c r="BE196" s="6"/>
      <c r="BF196" s="6"/>
      <c r="BG196" s="6"/>
      <c r="DA196" s="3">
        <f>IF(AND(B196="X",AA196=""),1,0)</f>
        <v>0</v>
      </c>
    </row>
    <row r="197" spans="1:107"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row>
    <row r="198" spans="1:107" x14ac:dyDescent="0.25">
      <c r="A198" s="6"/>
      <c r="B198" s="47" t="s">
        <v>92</v>
      </c>
      <c r="C198" s="46"/>
      <c r="D198" s="46"/>
      <c r="E198" s="46"/>
      <c r="F198" s="46"/>
      <c r="G198" s="46"/>
      <c r="H198" s="47" t="s">
        <v>93</v>
      </c>
      <c r="I198" s="46"/>
      <c r="J198" s="46"/>
      <c r="K198" s="46"/>
      <c r="L198" s="46"/>
      <c r="M198" s="46"/>
      <c r="N198" s="46"/>
      <c r="O198" s="46"/>
      <c r="P198" s="46"/>
      <c r="Q198" s="46"/>
      <c r="R198" s="46"/>
      <c r="S198" s="46"/>
      <c r="T198" s="46"/>
      <c r="U198" s="46"/>
      <c r="V198" s="46"/>
      <c r="W198" s="46"/>
      <c r="X198" s="46"/>
      <c r="Y198" s="46"/>
      <c r="Z198" s="46"/>
      <c r="AA198" s="47" t="s">
        <v>95</v>
      </c>
      <c r="AB198" s="46"/>
      <c r="AC198" s="46"/>
      <c r="AD198" s="46"/>
      <c r="AE198" s="46"/>
      <c r="AF198" s="46"/>
      <c r="AG198" s="46"/>
      <c r="AH198" s="46"/>
      <c r="AI198" s="46"/>
      <c r="AJ198" s="46"/>
      <c r="AK198" s="46"/>
      <c r="AL198" s="47" t="s">
        <v>98</v>
      </c>
      <c r="AM198" s="46"/>
      <c r="AN198" s="46"/>
      <c r="AO198" s="46"/>
      <c r="AP198" s="46"/>
      <c r="AQ198" s="46"/>
      <c r="AR198" s="46"/>
      <c r="AS198" s="46"/>
      <c r="AT198" s="46"/>
      <c r="AU198" s="46"/>
      <c r="AV198" s="47" t="s">
        <v>99</v>
      </c>
      <c r="AW198" s="46"/>
      <c r="AX198" s="46"/>
      <c r="AY198" s="46"/>
      <c r="AZ198" s="46"/>
      <c r="BA198" s="46"/>
      <c r="BB198" s="46"/>
      <c r="BC198" s="46"/>
      <c r="BD198" s="46"/>
      <c r="BE198" s="46"/>
      <c r="BF198" s="6"/>
      <c r="BG198" s="6"/>
    </row>
    <row r="199" spans="1:107" x14ac:dyDescent="0.25">
      <c r="A199" s="6"/>
      <c r="B199" s="75" t="s">
        <v>97</v>
      </c>
      <c r="C199" s="76"/>
      <c r="D199" s="76"/>
      <c r="E199" s="76"/>
      <c r="F199" s="76"/>
      <c r="G199" s="76"/>
      <c r="H199" s="67" t="s">
        <v>100</v>
      </c>
      <c r="I199" s="39"/>
      <c r="J199" s="39"/>
      <c r="K199" s="39"/>
      <c r="L199" s="39"/>
      <c r="M199" s="39"/>
      <c r="N199" s="39"/>
      <c r="O199" s="39"/>
      <c r="P199" s="39"/>
      <c r="Q199" s="39"/>
      <c r="R199" s="39"/>
      <c r="S199" s="39"/>
      <c r="T199" s="39"/>
      <c r="U199" s="39"/>
      <c r="V199" s="39"/>
      <c r="W199" s="39"/>
      <c r="X199" s="39"/>
      <c r="Y199" s="39"/>
      <c r="Z199" s="39"/>
      <c r="AA199" s="50">
        <v>50000</v>
      </c>
      <c r="AB199" s="51"/>
      <c r="AC199" s="51"/>
      <c r="AD199" s="51"/>
      <c r="AE199" s="51"/>
      <c r="AF199" s="51"/>
      <c r="AG199" s="51"/>
      <c r="AH199" s="51"/>
      <c r="AI199" s="51"/>
      <c r="AJ199" s="51"/>
      <c r="AK199" s="51"/>
      <c r="AL199" s="80">
        <v>30</v>
      </c>
      <c r="AM199" s="81"/>
      <c r="AN199" s="81"/>
      <c r="AO199" s="81"/>
      <c r="AP199" s="81"/>
      <c r="AQ199" s="81"/>
      <c r="AR199" s="81"/>
      <c r="AS199" s="81"/>
      <c r="AT199" s="81"/>
      <c r="AU199" s="81"/>
      <c r="AV199" s="80">
        <v>1</v>
      </c>
      <c r="AW199" s="81"/>
      <c r="AX199" s="81"/>
      <c r="AY199" s="81"/>
      <c r="AZ199" s="81"/>
      <c r="BA199" s="81"/>
      <c r="BB199" s="81"/>
      <c r="BC199" s="81"/>
      <c r="BD199" s="81"/>
      <c r="BE199" s="81"/>
      <c r="BF199" s="6"/>
      <c r="BG199" s="6"/>
      <c r="DA199" s="3">
        <f>IF(AND(B199="X",AA199=""),1,0)</f>
        <v>0</v>
      </c>
      <c r="DB199" s="3">
        <f>IF(AND(B199="X",AL199=""),1,0)</f>
        <v>0</v>
      </c>
      <c r="DC199" s="3">
        <f>IF(AND(B199="X",AV199=""),1,0)</f>
        <v>0</v>
      </c>
    </row>
    <row r="200" spans="1:107"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row>
    <row r="201" spans="1:107" x14ac:dyDescent="0.25">
      <c r="A201" s="6"/>
      <c r="B201" s="47" t="s">
        <v>92</v>
      </c>
      <c r="C201" s="46"/>
      <c r="D201" s="46"/>
      <c r="E201" s="46"/>
      <c r="F201" s="46"/>
      <c r="G201" s="46"/>
      <c r="H201" s="47" t="s">
        <v>93</v>
      </c>
      <c r="I201" s="46"/>
      <c r="J201" s="46"/>
      <c r="K201" s="46"/>
      <c r="L201" s="46"/>
      <c r="M201" s="46"/>
      <c r="N201" s="46"/>
      <c r="O201" s="46"/>
      <c r="P201" s="46"/>
      <c r="Q201" s="46"/>
      <c r="R201" s="46"/>
      <c r="S201" s="46"/>
      <c r="T201" s="46"/>
      <c r="U201" s="46"/>
      <c r="V201" s="46"/>
      <c r="W201" s="46"/>
      <c r="X201" s="46"/>
      <c r="Y201" s="46"/>
      <c r="Z201" s="4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row>
    <row r="202" spans="1:107" x14ac:dyDescent="0.25">
      <c r="A202" s="6"/>
      <c r="B202" s="75"/>
      <c r="C202" s="76"/>
      <c r="D202" s="76"/>
      <c r="E202" s="76"/>
      <c r="F202" s="76"/>
      <c r="G202" s="76"/>
      <c r="H202" s="67" t="s">
        <v>111</v>
      </c>
      <c r="I202" s="39"/>
      <c r="J202" s="39"/>
      <c r="K202" s="39"/>
      <c r="L202" s="39"/>
      <c r="M202" s="39"/>
      <c r="N202" s="39"/>
      <c r="O202" s="39"/>
      <c r="P202" s="39"/>
      <c r="Q202" s="39"/>
      <c r="R202" s="39"/>
      <c r="S202" s="39"/>
      <c r="T202" s="39"/>
      <c r="U202" s="39"/>
      <c r="V202" s="39"/>
      <c r="W202" s="39"/>
      <c r="X202" s="39"/>
      <c r="Y202" s="39"/>
      <c r="Z202" s="39"/>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row>
    <row r="203" spans="1:107"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row>
    <row r="204" spans="1:107"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row>
    <row r="205" spans="1:107"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row>
    <row r="206" spans="1:107"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row>
    <row r="207" spans="1:107"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row>
    <row r="208" spans="1:107"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row>
    <row r="209" spans="1:59"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row>
    <row r="210" spans="1:59"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row>
    <row r="211" spans="1:59"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row>
    <row r="212" spans="1:59"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row>
    <row r="213" spans="1:59"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row>
    <row r="214" spans="1:59"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row>
    <row r="215" spans="1:59"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row>
    <row r="216" spans="1:59"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row>
    <row r="217" spans="1:59"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row>
    <row r="218" spans="1:59"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row>
    <row r="219" spans="1:59"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row>
    <row r="220" spans="1:59"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row>
    <row r="221" spans="1:59" x14ac:dyDescent="0.25">
      <c r="A221" s="6"/>
      <c r="B221" s="6"/>
      <c r="C221" s="6"/>
      <c r="D221" s="6"/>
      <c r="E221" s="6"/>
      <c r="F221" s="6"/>
      <c r="G221" s="6"/>
      <c r="H221" s="6"/>
      <c r="I221" s="6"/>
      <c r="J221" s="6"/>
      <c r="K221" s="6"/>
      <c r="L221" s="6"/>
      <c r="M221" s="6"/>
      <c r="N221" s="6"/>
      <c r="O221" s="6"/>
      <c r="P221" s="6"/>
      <c r="Q221" s="6"/>
      <c r="R221" s="6"/>
      <c r="S221" s="52" t="s">
        <v>0</v>
      </c>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6"/>
      <c r="AQ221" s="6"/>
      <c r="AR221" s="6"/>
      <c r="AS221" s="6"/>
      <c r="AT221" s="6"/>
      <c r="AU221" s="6"/>
      <c r="AV221" s="6"/>
      <c r="AW221" s="6"/>
      <c r="AX221" s="6"/>
      <c r="AY221" s="6"/>
      <c r="AZ221" s="6"/>
      <c r="BA221" s="6"/>
      <c r="BB221" s="6"/>
      <c r="BC221" s="6"/>
      <c r="BD221" s="6"/>
      <c r="BE221" s="6"/>
      <c r="BF221" s="6"/>
      <c r="BG221" s="6"/>
    </row>
    <row r="222" spans="1:59" x14ac:dyDescent="0.25">
      <c r="A222" s="6"/>
      <c r="B222" s="6"/>
      <c r="C222" s="6"/>
      <c r="D222" s="6"/>
      <c r="E222" s="6"/>
      <c r="F222" s="6"/>
      <c r="G222" s="6"/>
      <c r="H222" s="6"/>
      <c r="I222" s="6"/>
      <c r="J222" s="6"/>
      <c r="K222" s="6"/>
      <c r="L222" s="6"/>
      <c r="M222" s="6"/>
      <c r="N222" s="6"/>
      <c r="O222" s="6"/>
      <c r="P222" s="6"/>
      <c r="Q222" s="6"/>
      <c r="R222" s="6"/>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6"/>
      <c r="AQ222" s="6"/>
      <c r="AR222" s="6"/>
      <c r="AS222" s="6"/>
      <c r="AT222" s="6"/>
      <c r="AU222" s="6"/>
      <c r="AV222" s="6"/>
      <c r="AW222" s="6"/>
      <c r="AX222" s="6"/>
      <c r="AY222" s="6"/>
      <c r="AZ222" s="6"/>
      <c r="BA222" s="6"/>
      <c r="BB222" s="6"/>
      <c r="BC222" s="6"/>
      <c r="BD222" s="6"/>
      <c r="BE222" s="6"/>
      <c r="BF222" s="6"/>
      <c r="BG222" s="6"/>
    </row>
    <row r="223" spans="1:59"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row>
    <row r="224" spans="1:59" x14ac:dyDescent="0.25">
      <c r="A224" s="6"/>
      <c r="B224" s="5" t="s">
        <v>113</v>
      </c>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row>
    <row r="225" spans="1:108" x14ac:dyDescent="0.25">
      <c r="A225" s="6"/>
      <c r="B225" s="151" t="s">
        <v>285</v>
      </c>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6"/>
    </row>
    <row r="226" spans="1:108" x14ac:dyDescent="0.25">
      <c r="A226" s="6"/>
      <c r="B226" s="129" t="s">
        <v>114</v>
      </c>
      <c r="C226" s="130"/>
      <c r="D226" s="130"/>
      <c r="E226" s="130"/>
      <c r="F226" s="130"/>
      <c r="G226" s="130"/>
      <c r="H226" s="131"/>
      <c r="I226" s="84" t="s">
        <v>115</v>
      </c>
      <c r="J226" s="85"/>
      <c r="K226" s="129" t="s">
        <v>116</v>
      </c>
      <c r="L226" s="130"/>
      <c r="M226" s="130"/>
      <c r="N226" s="130"/>
      <c r="O226" s="130"/>
      <c r="P226" s="130"/>
      <c r="Q226" s="131"/>
      <c r="R226" s="129" t="s">
        <v>96</v>
      </c>
      <c r="S226" s="130"/>
      <c r="T226" s="130"/>
      <c r="U226" s="130"/>
      <c r="V226" s="130"/>
      <c r="W226" s="130"/>
      <c r="X226" s="130"/>
      <c r="Y226" s="130"/>
      <c r="Z226" s="130"/>
      <c r="AA226" s="130"/>
      <c r="AB226" s="130"/>
      <c r="AC226" s="130"/>
      <c r="AD226" s="130"/>
      <c r="AE226" s="131"/>
      <c r="AF226" s="129" t="s">
        <v>107</v>
      </c>
      <c r="AG226" s="130"/>
      <c r="AH226" s="130"/>
      <c r="AI226" s="130"/>
      <c r="AJ226" s="130"/>
      <c r="AK226" s="130"/>
      <c r="AL226" s="130"/>
      <c r="AM226" s="130"/>
      <c r="AN226" s="130"/>
      <c r="AO226" s="130"/>
      <c r="AP226" s="130"/>
      <c r="AQ226" s="130"/>
      <c r="AR226" s="131"/>
      <c r="AS226" s="129" t="s">
        <v>101</v>
      </c>
      <c r="AT226" s="130"/>
      <c r="AU226" s="130"/>
      <c r="AV226" s="130"/>
      <c r="AW226" s="130"/>
      <c r="AX226" s="130"/>
      <c r="AY226" s="130"/>
      <c r="AZ226" s="130"/>
      <c r="BA226" s="130"/>
      <c r="BB226" s="130"/>
      <c r="BC226" s="130"/>
      <c r="BD226" s="130"/>
      <c r="BE226" s="130"/>
      <c r="BF226" s="131"/>
      <c r="BG226" s="6"/>
    </row>
    <row r="227" spans="1:108" x14ac:dyDescent="0.25">
      <c r="A227" s="6"/>
      <c r="B227" s="82">
        <f>IF(K227="","",DATE(YEAR(K227)-1,MONTH(K227),DAY(K227)))</f>
        <v>45474</v>
      </c>
      <c r="C227" s="83"/>
      <c r="D227" s="83"/>
      <c r="E227" s="83"/>
      <c r="F227" s="83"/>
      <c r="G227" s="83"/>
      <c r="H227" s="83"/>
      <c r="I227" s="126" t="s">
        <v>115</v>
      </c>
      <c r="J227" s="127"/>
      <c r="K227" s="82">
        <f>IF(I23="","",I23)</f>
        <v>45839</v>
      </c>
      <c r="L227" s="83"/>
      <c r="M227" s="83"/>
      <c r="N227" s="83"/>
      <c r="O227" s="83"/>
      <c r="P227" s="83"/>
      <c r="Q227" s="83"/>
      <c r="R227" s="53" t="s">
        <v>307</v>
      </c>
      <c r="S227" s="54"/>
      <c r="T227" s="54"/>
      <c r="U227" s="54"/>
      <c r="V227" s="54"/>
      <c r="W227" s="54"/>
      <c r="X227" s="54"/>
      <c r="Y227" s="54"/>
      <c r="Z227" s="54"/>
      <c r="AA227" s="54"/>
      <c r="AB227" s="54"/>
      <c r="AC227" s="54"/>
      <c r="AD227" s="54"/>
      <c r="AE227" s="54"/>
      <c r="AF227" s="53" t="s">
        <v>307</v>
      </c>
      <c r="AG227" s="54"/>
      <c r="AH227" s="54"/>
      <c r="AI227" s="54"/>
      <c r="AJ227" s="54"/>
      <c r="AK227" s="54"/>
      <c r="AL227" s="54"/>
      <c r="AM227" s="54"/>
      <c r="AN227" s="54"/>
      <c r="AO227" s="54"/>
      <c r="AP227" s="54"/>
      <c r="AQ227" s="54"/>
      <c r="AR227" s="54"/>
      <c r="AS227" s="53"/>
      <c r="AT227" s="54"/>
      <c r="AU227" s="54"/>
      <c r="AV227" s="54"/>
      <c r="AW227" s="54"/>
      <c r="AX227" s="54"/>
      <c r="AY227" s="54"/>
      <c r="AZ227" s="54"/>
      <c r="BA227" s="54"/>
      <c r="BB227" s="54"/>
      <c r="BC227" s="54"/>
      <c r="BD227" s="54"/>
      <c r="BE227" s="54"/>
      <c r="BF227" s="54"/>
      <c r="BG227" s="6"/>
      <c r="DA227" s="3">
        <f>IF(R227="",1,0)</f>
        <v>0</v>
      </c>
      <c r="DB227" s="3">
        <f>IF(AND($B$193="X",AF227=""),1,0)</f>
        <v>0</v>
      </c>
      <c r="DC227" s="3">
        <f>IF(AND($B$202="X",AS227=""),1,0)</f>
        <v>0</v>
      </c>
    </row>
    <row r="228" spans="1:108" x14ac:dyDescent="0.25">
      <c r="A228" s="6"/>
      <c r="B228" s="82">
        <f>IF(K228="","",DATE(YEAR(K228)-1,MONTH(K228),DAY(K228)))</f>
        <v>45108</v>
      </c>
      <c r="C228" s="83"/>
      <c r="D228" s="83"/>
      <c r="E228" s="83"/>
      <c r="F228" s="83"/>
      <c r="G228" s="83"/>
      <c r="H228" s="83"/>
      <c r="I228" s="126" t="s">
        <v>115</v>
      </c>
      <c r="J228" s="127"/>
      <c r="K228" s="82">
        <f>IF(B227="","",B227)</f>
        <v>45474</v>
      </c>
      <c r="L228" s="83"/>
      <c r="M228" s="83"/>
      <c r="N228" s="83"/>
      <c r="O228" s="83"/>
      <c r="P228" s="83"/>
      <c r="Q228" s="83"/>
      <c r="R228" s="53" t="s">
        <v>307</v>
      </c>
      <c r="S228" s="54"/>
      <c r="T228" s="54"/>
      <c r="U228" s="54"/>
      <c r="V228" s="54"/>
      <c r="W228" s="54"/>
      <c r="X228" s="54"/>
      <c r="Y228" s="54"/>
      <c r="Z228" s="54"/>
      <c r="AA228" s="54"/>
      <c r="AB228" s="54"/>
      <c r="AC228" s="54"/>
      <c r="AD228" s="54"/>
      <c r="AE228" s="54"/>
      <c r="AF228" s="53" t="s">
        <v>307</v>
      </c>
      <c r="AG228" s="54"/>
      <c r="AH228" s="54"/>
      <c r="AI228" s="54"/>
      <c r="AJ228" s="54"/>
      <c r="AK228" s="54"/>
      <c r="AL228" s="54"/>
      <c r="AM228" s="54"/>
      <c r="AN228" s="54"/>
      <c r="AO228" s="54"/>
      <c r="AP228" s="54"/>
      <c r="AQ228" s="54"/>
      <c r="AR228" s="54"/>
      <c r="AS228" s="53"/>
      <c r="AT228" s="54"/>
      <c r="AU228" s="54"/>
      <c r="AV228" s="54"/>
      <c r="AW228" s="54"/>
      <c r="AX228" s="54"/>
      <c r="AY228" s="54"/>
      <c r="AZ228" s="54"/>
      <c r="BA228" s="54"/>
      <c r="BB228" s="54"/>
      <c r="BC228" s="54"/>
      <c r="BD228" s="54"/>
      <c r="BE228" s="54"/>
      <c r="BF228" s="54"/>
      <c r="BG228" s="6"/>
      <c r="DA228" s="3">
        <f>IF(R228="",1,0)</f>
        <v>0</v>
      </c>
      <c r="DB228" s="3">
        <f>IF(AND($B$193="X",AF228=""),1,0)</f>
        <v>0</v>
      </c>
      <c r="DC228" s="3">
        <f>IF(AND($B$202="X",AS228=""),1,0)</f>
        <v>0</v>
      </c>
    </row>
    <row r="229" spans="1:108" x14ac:dyDescent="0.25">
      <c r="A229" s="6"/>
      <c r="B229" s="82">
        <f>IF(K229="","",DATE(YEAR(K229)-1,MONTH(K229),DAY(K229)))</f>
        <v>44743</v>
      </c>
      <c r="C229" s="83"/>
      <c r="D229" s="83"/>
      <c r="E229" s="83"/>
      <c r="F229" s="83"/>
      <c r="G229" s="83"/>
      <c r="H229" s="83"/>
      <c r="I229" s="126" t="s">
        <v>115</v>
      </c>
      <c r="J229" s="127"/>
      <c r="K229" s="82">
        <f>IF(B228="","",B228)</f>
        <v>45108</v>
      </c>
      <c r="L229" s="83"/>
      <c r="M229" s="83"/>
      <c r="N229" s="83"/>
      <c r="O229" s="83"/>
      <c r="P229" s="83"/>
      <c r="Q229" s="83"/>
      <c r="R229" s="53" t="s">
        <v>308</v>
      </c>
      <c r="S229" s="54"/>
      <c r="T229" s="54"/>
      <c r="U229" s="54"/>
      <c r="V229" s="54"/>
      <c r="W229" s="54"/>
      <c r="X229" s="54"/>
      <c r="Y229" s="54"/>
      <c r="Z229" s="54"/>
      <c r="AA229" s="54"/>
      <c r="AB229" s="54"/>
      <c r="AC229" s="54"/>
      <c r="AD229" s="54"/>
      <c r="AE229" s="54"/>
      <c r="AF229" s="53" t="s">
        <v>308</v>
      </c>
      <c r="AG229" s="54"/>
      <c r="AH229" s="54"/>
      <c r="AI229" s="54"/>
      <c r="AJ229" s="54"/>
      <c r="AK229" s="54"/>
      <c r="AL229" s="54"/>
      <c r="AM229" s="54"/>
      <c r="AN229" s="54"/>
      <c r="AO229" s="54"/>
      <c r="AP229" s="54"/>
      <c r="AQ229" s="54"/>
      <c r="AR229" s="54"/>
      <c r="AS229" s="53"/>
      <c r="AT229" s="54"/>
      <c r="AU229" s="54"/>
      <c r="AV229" s="54"/>
      <c r="AW229" s="54"/>
      <c r="AX229" s="54"/>
      <c r="AY229" s="54"/>
      <c r="AZ229" s="54"/>
      <c r="BA229" s="54"/>
      <c r="BB229" s="54"/>
      <c r="BC229" s="54"/>
      <c r="BD229" s="54"/>
      <c r="BE229" s="54"/>
      <c r="BF229" s="54"/>
      <c r="BG229" s="6"/>
      <c r="DA229" s="3">
        <f>IF(R229="",1,0)</f>
        <v>0</v>
      </c>
      <c r="DB229" s="3">
        <f>IF(AND($B$193="X",AF229=""),1,0)</f>
        <v>0</v>
      </c>
      <c r="DC229" s="3">
        <f>IF(AND($B$202="X",AS229=""),1,0)</f>
        <v>0</v>
      </c>
    </row>
    <row r="230" spans="1:108" x14ac:dyDescent="0.25">
      <c r="A230" s="6"/>
      <c r="B230" s="82">
        <f>IF(K230="","",DATE(YEAR(K230)-1,MONTH(K230),DAY(K230)))</f>
        <v>44378</v>
      </c>
      <c r="C230" s="83"/>
      <c r="D230" s="83"/>
      <c r="E230" s="83"/>
      <c r="F230" s="83"/>
      <c r="G230" s="83"/>
      <c r="H230" s="83"/>
      <c r="I230" s="126" t="s">
        <v>115</v>
      </c>
      <c r="J230" s="127"/>
      <c r="K230" s="82">
        <f>IF(B229="","",B229)</f>
        <v>44743</v>
      </c>
      <c r="L230" s="83"/>
      <c r="M230" s="83"/>
      <c r="N230" s="83"/>
      <c r="O230" s="83"/>
      <c r="P230" s="83"/>
      <c r="Q230" s="83"/>
      <c r="R230" s="53" t="s">
        <v>309</v>
      </c>
      <c r="S230" s="54"/>
      <c r="T230" s="54"/>
      <c r="U230" s="54"/>
      <c r="V230" s="54"/>
      <c r="W230" s="54"/>
      <c r="X230" s="54"/>
      <c r="Y230" s="54"/>
      <c r="Z230" s="54"/>
      <c r="AA230" s="54"/>
      <c r="AB230" s="54"/>
      <c r="AC230" s="54"/>
      <c r="AD230" s="54"/>
      <c r="AE230" s="54"/>
      <c r="AF230" s="53" t="s">
        <v>310</v>
      </c>
      <c r="AG230" s="54"/>
      <c r="AH230" s="54"/>
      <c r="AI230" s="54"/>
      <c r="AJ230" s="54"/>
      <c r="AK230" s="54"/>
      <c r="AL230" s="54"/>
      <c r="AM230" s="54"/>
      <c r="AN230" s="54"/>
      <c r="AO230" s="54"/>
      <c r="AP230" s="54"/>
      <c r="AQ230" s="54"/>
      <c r="AR230" s="54"/>
      <c r="AS230" s="53"/>
      <c r="AT230" s="54"/>
      <c r="AU230" s="54"/>
      <c r="AV230" s="54"/>
      <c r="AW230" s="54"/>
      <c r="AX230" s="54"/>
      <c r="AY230" s="54"/>
      <c r="AZ230" s="54"/>
      <c r="BA230" s="54"/>
      <c r="BB230" s="54"/>
      <c r="BC230" s="54"/>
      <c r="BD230" s="54"/>
      <c r="BE230" s="54"/>
      <c r="BF230" s="54"/>
      <c r="BG230" s="6"/>
      <c r="DA230" s="3">
        <f>IF(R230="",1,0)</f>
        <v>0</v>
      </c>
      <c r="DB230" s="3">
        <f>IF(AND($B$193="X",AF230=""),1,0)</f>
        <v>0</v>
      </c>
      <c r="DC230" s="3">
        <f>IF(AND($B$202="X",AS230=""),1,0)</f>
        <v>0</v>
      </c>
    </row>
    <row r="231" spans="1:108" x14ac:dyDescent="0.25">
      <c r="A231" s="6"/>
      <c r="BG231" s="6"/>
    </row>
    <row r="232" spans="1:108" x14ac:dyDescent="0.25">
      <c r="A232" s="6"/>
      <c r="B232" s="5" t="s">
        <v>117</v>
      </c>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row>
    <row r="233" spans="1:108"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row>
    <row r="234" spans="1:108" x14ac:dyDescent="0.25">
      <c r="A234" s="6"/>
      <c r="B234" s="132" t="s">
        <v>118</v>
      </c>
      <c r="C234" s="133"/>
      <c r="D234" s="133"/>
      <c r="E234" s="133"/>
      <c r="F234" s="133"/>
      <c r="G234" s="133"/>
      <c r="H234" s="133"/>
      <c r="I234" s="133"/>
      <c r="J234" s="133"/>
      <c r="K234" s="133"/>
      <c r="L234" s="133"/>
      <c r="M234" s="132" t="s">
        <v>124</v>
      </c>
      <c r="N234" s="127"/>
      <c r="O234" s="127"/>
      <c r="P234" s="127"/>
      <c r="Q234" s="127"/>
      <c r="R234" s="127"/>
      <c r="S234" s="127"/>
      <c r="T234" s="127"/>
      <c r="U234" s="127"/>
      <c r="V234" s="127"/>
      <c r="W234" s="127"/>
      <c r="X234" s="127"/>
      <c r="Y234" s="132" t="s">
        <v>125</v>
      </c>
      <c r="Z234" s="133"/>
      <c r="AA234" s="133"/>
      <c r="AB234" s="133"/>
      <c r="AC234" s="133"/>
      <c r="AD234" s="133"/>
      <c r="AE234" s="133"/>
      <c r="AF234" s="133"/>
      <c r="AG234" s="133"/>
      <c r="AH234" s="133"/>
      <c r="AI234" s="133"/>
      <c r="AJ234" s="132" t="s">
        <v>126</v>
      </c>
      <c r="AK234" s="127"/>
      <c r="AL234" s="127"/>
      <c r="AM234" s="127"/>
      <c r="AN234" s="127"/>
      <c r="AO234" s="127"/>
      <c r="AP234" s="127"/>
      <c r="AQ234" s="127"/>
      <c r="AR234" s="127"/>
      <c r="AS234" s="127"/>
      <c r="AT234" s="127"/>
      <c r="AU234" s="127"/>
      <c r="AV234" s="132" t="s">
        <v>127</v>
      </c>
      <c r="AW234" s="133"/>
      <c r="AX234" s="133"/>
      <c r="AY234" s="133"/>
      <c r="AZ234" s="133"/>
      <c r="BA234" s="133"/>
      <c r="BB234" s="133"/>
      <c r="BC234" s="133"/>
      <c r="BD234" s="133"/>
      <c r="BE234" s="133"/>
      <c r="BF234" s="133"/>
      <c r="BG234" s="6"/>
    </row>
    <row r="235" spans="1:108" x14ac:dyDescent="0.25">
      <c r="A235" s="6"/>
      <c r="B235" s="67" t="s">
        <v>119</v>
      </c>
      <c r="C235" s="39"/>
      <c r="D235" s="39"/>
      <c r="E235" s="39"/>
      <c r="F235" s="39"/>
      <c r="G235" s="39"/>
      <c r="H235" s="39"/>
      <c r="I235" s="39"/>
      <c r="J235" s="39"/>
      <c r="K235" s="39"/>
      <c r="L235" s="39"/>
      <c r="M235" s="55">
        <v>13</v>
      </c>
      <c r="N235" s="56"/>
      <c r="O235" s="56"/>
      <c r="P235" s="56"/>
      <c r="Q235" s="56"/>
      <c r="R235" s="56"/>
      <c r="S235" s="56"/>
      <c r="T235" s="56"/>
      <c r="U235" s="56"/>
      <c r="V235" s="56"/>
      <c r="W235" s="56"/>
      <c r="X235" s="56"/>
      <c r="Y235" s="50">
        <v>2518750</v>
      </c>
      <c r="Z235" s="51"/>
      <c r="AA235" s="51"/>
      <c r="AB235" s="51"/>
      <c r="AC235" s="51"/>
      <c r="AD235" s="51"/>
      <c r="AE235" s="51"/>
      <c r="AF235" s="51"/>
      <c r="AG235" s="51"/>
      <c r="AH235" s="51"/>
      <c r="AI235" s="51"/>
      <c r="AJ235" s="77">
        <v>1625000</v>
      </c>
      <c r="AK235" s="78"/>
      <c r="AL235" s="78"/>
      <c r="AM235" s="78"/>
      <c r="AN235" s="78"/>
      <c r="AO235" s="78"/>
      <c r="AP235" s="78"/>
      <c r="AQ235" s="78"/>
      <c r="AR235" s="78"/>
      <c r="AS235" s="78"/>
      <c r="AT235" s="78"/>
      <c r="AU235" s="78"/>
      <c r="AV235" s="50">
        <v>700000</v>
      </c>
      <c r="AW235" s="51"/>
      <c r="AX235" s="51"/>
      <c r="AY235" s="51"/>
      <c r="AZ235" s="51"/>
      <c r="BA235" s="51"/>
      <c r="BB235" s="51"/>
      <c r="BC235" s="51"/>
      <c r="BD235" s="51"/>
      <c r="BE235" s="51"/>
      <c r="BF235" s="51"/>
      <c r="BG235" s="6"/>
      <c r="DA235" s="3">
        <f>IF(M235="",1,0)</f>
        <v>0</v>
      </c>
      <c r="DB235" s="3">
        <f>IF(Y235="",1,0)</f>
        <v>0</v>
      </c>
      <c r="DC235" s="3">
        <f>IF(AJ235="",1,0)</f>
        <v>0</v>
      </c>
      <c r="DD235" s="3">
        <f>IF(AND($B$193="X",AV235=""),1,0)</f>
        <v>0</v>
      </c>
    </row>
    <row r="236" spans="1:108" x14ac:dyDescent="0.25">
      <c r="A236" s="6"/>
      <c r="B236" s="67" t="s">
        <v>120</v>
      </c>
      <c r="C236" s="39"/>
      <c r="D236" s="39"/>
      <c r="E236" s="39"/>
      <c r="F236" s="39"/>
      <c r="G236" s="39"/>
      <c r="H236" s="39"/>
      <c r="I236" s="39"/>
      <c r="J236" s="39"/>
      <c r="K236" s="39"/>
      <c r="L236" s="39"/>
      <c r="M236" s="55">
        <v>10</v>
      </c>
      <c r="N236" s="56"/>
      <c r="O236" s="56"/>
      <c r="P236" s="56"/>
      <c r="Q236" s="56"/>
      <c r="R236" s="56"/>
      <c r="S236" s="56"/>
      <c r="T236" s="56"/>
      <c r="U236" s="56"/>
      <c r="V236" s="56"/>
      <c r="W236" s="56"/>
      <c r="X236" s="56"/>
      <c r="Y236" s="50">
        <v>1873587</v>
      </c>
      <c r="Z236" s="51"/>
      <c r="AA236" s="51"/>
      <c r="AB236" s="51"/>
      <c r="AC236" s="51"/>
      <c r="AD236" s="51"/>
      <c r="AE236" s="51"/>
      <c r="AF236" s="51"/>
      <c r="AG236" s="51"/>
      <c r="AH236" s="51"/>
      <c r="AI236" s="51"/>
      <c r="AJ236" s="77">
        <v>1224567</v>
      </c>
      <c r="AK236" s="78"/>
      <c r="AL236" s="78"/>
      <c r="AM236" s="78"/>
      <c r="AN236" s="78"/>
      <c r="AO236" s="78"/>
      <c r="AP236" s="78"/>
      <c r="AQ236" s="78"/>
      <c r="AR236" s="78"/>
      <c r="AS236" s="78"/>
      <c r="AT236" s="78"/>
      <c r="AU236" s="78"/>
      <c r="AV236" s="50">
        <v>492000</v>
      </c>
      <c r="AW236" s="51"/>
      <c r="AX236" s="51"/>
      <c r="AY236" s="51"/>
      <c r="AZ236" s="51"/>
      <c r="BA236" s="51"/>
      <c r="BB236" s="51"/>
      <c r="BC236" s="51"/>
      <c r="BD236" s="51"/>
      <c r="BE236" s="51"/>
      <c r="BF236" s="51"/>
      <c r="BG236" s="6"/>
      <c r="DA236" s="3">
        <f>IF(M236="",1,0)</f>
        <v>0</v>
      </c>
      <c r="DB236" s="3">
        <f>IF(Y236="",1,0)</f>
        <v>0</v>
      </c>
      <c r="DC236" s="3">
        <f>IF(AJ236="",1,0)</f>
        <v>0</v>
      </c>
      <c r="DD236" s="3">
        <f>IF(AND($B$193="X",AV236=""),1,0)</f>
        <v>0</v>
      </c>
    </row>
    <row r="237" spans="1:108" x14ac:dyDescent="0.25">
      <c r="A237" s="6"/>
      <c r="B237" s="67" t="s">
        <v>121</v>
      </c>
      <c r="C237" s="39"/>
      <c r="D237" s="39"/>
      <c r="E237" s="39"/>
      <c r="F237" s="39"/>
      <c r="G237" s="39"/>
      <c r="H237" s="39"/>
      <c r="I237" s="39"/>
      <c r="J237" s="39"/>
      <c r="K237" s="39"/>
      <c r="L237" s="39"/>
      <c r="M237" s="55">
        <v>8</v>
      </c>
      <c r="N237" s="56"/>
      <c r="O237" s="56"/>
      <c r="P237" s="56"/>
      <c r="Q237" s="56"/>
      <c r="R237" s="56"/>
      <c r="S237" s="56"/>
      <c r="T237" s="56"/>
      <c r="U237" s="56"/>
      <c r="V237" s="56"/>
      <c r="W237" s="56"/>
      <c r="X237" s="56"/>
      <c r="Y237" s="50">
        <v>1459200</v>
      </c>
      <c r="Z237" s="51"/>
      <c r="AA237" s="51"/>
      <c r="AB237" s="51"/>
      <c r="AC237" s="51"/>
      <c r="AD237" s="51"/>
      <c r="AE237" s="51"/>
      <c r="AF237" s="51"/>
      <c r="AG237" s="51"/>
      <c r="AH237" s="51"/>
      <c r="AI237" s="51"/>
      <c r="AJ237" s="77">
        <v>960000</v>
      </c>
      <c r="AK237" s="78"/>
      <c r="AL237" s="78"/>
      <c r="AM237" s="78"/>
      <c r="AN237" s="78"/>
      <c r="AO237" s="78"/>
      <c r="AP237" s="78"/>
      <c r="AQ237" s="78"/>
      <c r="AR237" s="78"/>
      <c r="AS237" s="78"/>
      <c r="AT237" s="78"/>
      <c r="AU237" s="78"/>
      <c r="AV237" s="50">
        <v>375000</v>
      </c>
      <c r="AW237" s="51"/>
      <c r="AX237" s="51"/>
      <c r="AY237" s="51"/>
      <c r="AZ237" s="51"/>
      <c r="BA237" s="51"/>
      <c r="BB237" s="51"/>
      <c r="BC237" s="51"/>
      <c r="BD237" s="51"/>
      <c r="BE237" s="51"/>
      <c r="BF237" s="51"/>
      <c r="BG237" s="6"/>
      <c r="DA237" s="3">
        <f>IF(M237="",1,0)</f>
        <v>0</v>
      </c>
      <c r="DB237" s="3">
        <f>IF(Y237="",1,0)</f>
        <v>0</v>
      </c>
      <c r="DC237" s="3">
        <f>IF(AJ237="",1,0)</f>
        <v>0</v>
      </c>
      <c r="DD237" s="3">
        <f>IF(AND($B$193="X",AV237=""),1,0)</f>
        <v>0</v>
      </c>
    </row>
    <row r="238" spans="1:108" x14ac:dyDescent="0.25">
      <c r="A238" s="6"/>
      <c r="B238" s="67" t="s">
        <v>122</v>
      </c>
      <c r="C238" s="39"/>
      <c r="D238" s="39"/>
      <c r="E238" s="39"/>
      <c r="F238" s="39"/>
      <c r="G238" s="39"/>
      <c r="H238" s="39"/>
      <c r="I238" s="39"/>
      <c r="J238" s="39"/>
      <c r="K238" s="39"/>
      <c r="L238" s="39"/>
      <c r="M238" s="55">
        <v>6</v>
      </c>
      <c r="N238" s="56"/>
      <c r="O238" s="56"/>
      <c r="P238" s="56"/>
      <c r="Q238" s="56"/>
      <c r="R238" s="56"/>
      <c r="S238" s="56"/>
      <c r="T238" s="56"/>
      <c r="U238" s="56"/>
      <c r="V238" s="56"/>
      <c r="W238" s="56"/>
      <c r="X238" s="56"/>
      <c r="Y238" s="50">
        <v>1057500</v>
      </c>
      <c r="Z238" s="51"/>
      <c r="AA238" s="51"/>
      <c r="AB238" s="51"/>
      <c r="AC238" s="51"/>
      <c r="AD238" s="51"/>
      <c r="AE238" s="51"/>
      <c r="AF238" s="51"/>
      <c r="AG238" s="51"/>
      <c r="AH238" s="51"/>
      <c r="AI238" s="51"/>
      <c r="AJ238" s="77">
        <v>705000</v>
      </c>
      <c r="AK238" s="78"/>
      <c r="AL238" s="78"/>
      <c r="AM238" s="78"/>
      <c r="AN238" s="78"/>
      <c r="AO238" s="78"/>
      <c r="AP238" s="78"/>
      <c r="AQ238" s="78"/>
      <c r="AR238" s="78"/>
      <c r="AS238" s="78"/>
      <c r="AT238" s="78"/>
      <c r="AU238" s="78"/>
      <c r="AV238" s="50">
        <v>265000</v>
      </c>
      <c r="AW238" s="51"/>
      <c r="AX238" s="51"/>
      <c r="AY238" s="51"/>
      <c r="AZ238" s="51"/>
      <c r="BA238" s="51"/>
      <c r="BB238" s="51"/>
      <c r="BC238" s="51"/>
      <c r="BD238" s="51"/>
      <c r="BE238" s="51"/>
      <c r="BF238" s="51"/>
      <c r="BG238" s="6"/>
      <c r="DA238" s="3">
        <f>IF(M238="",1,0)</f>
        <v>0</v>
      </c>
      <c r="DB238" s="3">
        <f>IF(Y238="",1,0)</f>
        <v>0</v>
      </c>
      <c r="DC238" s="3">
        <f>IF(AJ238="",1,0)</f>
        <v>0</v>
      </c>
      <c r="DD238" s="3">
        <f>IF(AND($B$193="X",AV238=""),1,0)</f>
        <v>0</v>
      </c>
    </row>
    <row r="239" spans="1:108" x14ac:dyDescent="0.25">
      <c r="A239" s="6"/>
      <c r="B239" s="67" t="s">
        <v>123</v>
      </c>
      <c r="C239" s="39"/>
      <c r="D239" s="39"/>
      <c r="E239" s="39"/>
      <c r="F239" s="39"/>
      <c r="G239" s="39"/>
      <c r="H239" s="39"/>
      <c r="I239" s="39"/>
      <c r="J239" s="39"/>
      <c r="K239" s="39"/>
      <c r="L239" s="39"/>
      <c r="M239" s="55">
        <v>4</v>
      </c>
      <c r="N239" s="56"/>
      <c r="O239" s="56"/>
      <c r="P239" s="56"/>
      <c r="Q239" s="56"/>
      <c r="R239" s="56"/>
      <c r="S239" s="56"/>
      <c r="T239" s="56"/>
      <c r="U239" s="56"/>
      <c r="V239" s="56"/>
      <c r="W239" s="56"/>
      <c r="X239" s="56"/>
      <c r="Y239" s="50">
        <v>685400</v>
      </c>
      <c r="Z239" s="51"/>
      <c r="AA239" s="51"/>
      <c r="AB239" s="51"/>
      <c r="AC239" s="51"/>
      <c r="AD239" s="51"/>
      <c r="AE239" s="51"/>
      <c r="AF239" s="51"/>
      <c r="AG239" s="51"/>
      <c r="AH239" s="51"/>
      <c r="AI239" s="51"/>
      <c r="AJ239" s="77">
        <v>460000</v>
      </c>
      <c r="AK239" s="78"/>
      <c r="AL239" s="78"/>
      <c r="AM239" s="78"/>
      <c r="AN239" s="78"/>
      <c r="AO239" s="78"/>
      <c r="AP239" s="78"/>
      <c r="AQ239" s="78"/>
      <c r="AR239" s="78"/>
      <c r="AS239" s="78"/>
      <c r="AT239" s="78"/>
      <c r="AU239" s="78"/>
      <c r="AV239" s="50">
        <v>170000</v>
      </c>
      <c r="AW239" s="51"/>
      <c r="AX239" s="51"/>
      <c r="AY239" s="51"/>
      <c r="AZ239" s="51"/>
      <c r="BA239" s="51"/>
      <c r="BB239" s="51"/>
      <c r="BC239" s="51"/>
      <c r="BD239" s="51"/>
      <c r="BE239" s="51"/>
      <c r="BF239" s="51"/>
      <c r="BG239" s="6"/>
      <c r="DA239" s="3">
        <f>IF(M239="",1,0)</f>
        <v>0</v>
      </c>
      <c r="DB239" s="3">
        <f>IF(Y239="",1,0)</f>
        <v>0</v>
      </c>
      <c r="DC239" s="3">
        <f>IF(AJ239="",1,0)</f>
        <v>0</v>
      </c>
      <c r="DD239" s="3">
        <f>IF(AND($B$193="X",AV239=""),1,0)</f>
        <v>0</v>
      </c>
    </row>
    <row r="240" spans="1:108"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row>
    <row r="241" spans="1:116" x14ac:dyDescent="0.25">
      <c r="A241" s="6"/>
      <c r="B241" s="5" t="s">
        <v>128</v>
      </c>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row>
    <row r="242" spans="1:116"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row>
    <row r="243" spans="1:116" x14ac:dyDescent="0.25">
      <c r="A243" s="6"/>
      <c r="B243" s="132" t="s">
        <v>129</v>
      </c>
      <c r="C243" s="127"/>
      <c r="D243" s="127"/>
      <c r="E243" s="127"/>
      <c r="F243" s="127"/>
      <c r="G243" s="127"/>
      <c r="H243" s="127"/>
      <c r="I243" s="127"/>
      <c r="J243" s="127"/>
      <c r="K243" s="127"/>
      <c r="L243" s="127"/>
      <c r="M243" s="132" t="s">
        <v>131</v>
      </c>
      <c r="N243" s="133"/>
      <c r="O243" s="133"/>
      <c r="P243" s="133"/>
      <c r="Q243" s="133"/>
      <c r="R243" s="133"/>
      <c r="S243" s="133"/>
      <c r="T243" s="133"/>
      <c r="U243" s="133"/>
      <c r="V243" s="133"/>
      <c r="W243" s="133"/>
      <c r="X243" s="133"/>
      <c r="Y243" s="132" t="s">
        <v>132</v>
      </c>
      <c r="Z243" s="133"/>
      <c r="AA243" s="133"/>
      <c r="AB243" s="133"/>
      <c r="AC243" s="133"/>
      <c r="AD243" s="133"/>
      <c r="AE243" s="133"/>
      <c r="AF243" s="133"/>
      <c r="AG243" s="133"/>
      <c r="AH243" s="133"/>
      <c r="AI243" s="133"/>
      <c r="AJ243" s="132" t="s">
        <v>133</v>
      </c>
      <c r="AK243" s="133"/>
      <c r="AL243" s="133"/>
      <c r="AM243" s="133"/>
      <c r="AN243" s="133"/>
      <c r="AO243" s="133"/>
      <c r="AP243" s="133"/>
      <c r="AQ243" s="133"/>
      <c r="AR243" s="133"/>
      <c r="AS243" s="133"/>
      <c r="AT243" s="133"/>
      <c r="AU243" s="133"/>
      <c r="AV243" s="132" t="s">
        <v>134</v>
      </c>
      <c r="AW243" s="133"/>
      <c r="AX243" s="133"/>
      <c r="AY243" s="133"/>
      <c r="AZ243" s="133"/>
      <c r="BA243" s="133"/>
      <c r="BB243" s="133"/>
      <c r="BC243" s="133"/>
      <c r="BD243" s="133"/>
      <c r="BE243" s="133"/>
      <c r="BF243" s="133"/>
      <c r="BG243" s="6"/>
    </row>
    <row r="244" spans="1:116" x14ac:dyDescent="0.25">
      <c r="A244" s="6"/>
      <c r="B244" s="132" t="s">
        <v>130</v>
      </c>
      <c r="C244" s="127"/>
      <c r="D244" s="127"/>
      <c r="E244" s="127"/>
      <c r="F244" s="127"/>
      <c r="G244" s="127"/>
      <c r="H244" s="127"/>
      <c r="I244" s="127"/>
      <c r="J244" s="127"/>
      <c r="K244" s="127"/>
      <c r="L244" s="127"/>
      <c r="M244" s="134">
        <v>0.2</v>
      </c>
      <c r="N244" s="135"/>
      <c r="O244" s="135"/>
      <c r="P244" s="135"/>
      <c r="Q244" s="135"/>
      <c r="R244" s="135"/>
      <c r="S244" s="135"/>
      <c r="T244" s="135"/>
      <c r="U244" s="135"/>
      <c r="V244" s="135"/>
      <c r="W244" s="135"/>
      <c r="X244" s="135"/>
      <c r="Y244" s="134">
        <v>0.25</v>
      </c>
      <c r="Z244" s="135"/>
      <c r="AA244" s="135"/>
      <c r="AB244" s="135"/>
      <c r="AC244" s="135"/>
      <c r="AD244" s="135"/>
      <c r="AE244" s="135"/>
      <c r="AF244" s="135"/>
      <c r="AG244" s="135"/>
      <c r="AH244" s="135"/>
      <c r="AI244" s="135"/>
      <c r="AJ244" s="134">
        <v>0.35</v>
      </c>
      <c r="AK244" s="135"/>
      <c r="AL244" s="135"/>
      <c r="AM244" s="135"/>
      <c r="AN244" s="135"/>
      <c r="AO244" s="135"/>
      <c r="AP244" s="135"/>
      <c r="AQ244" s="135"/>
      <c r="AR244" s="135"/>
      <c r="AS244" s="135"/>
      <c r="AT244" s="135"/>
      <c r="AU244" s="135"/>
      <c r="AV244" s="134">
        <v>0.2</v>
      </c>
      <c r="AW244" s="135"/>
      <c r="AX244" s="135"/>
      <c r="AY244" s="135"/>
      <c r="AZ244" s="135"/>
      <c r="BA244" s="135"/>
      <c r="BB244" s="135"/>
      <c r="BC244" s="135"/>
      <c r="BD244" s="135"/>
      <c r="BE244" s="135"/>
      <c r="BF244" s="135"/>
      <c r="BG244" s="6"/>
      <c r="BH244" s="8">
        <f>M244+Y244+AJ244+AV244</f>
        <v>1</v>
      </c>
      <c r="DA244" s="3">
        <f>IF(BH244=1,0,1)</f>
        <v>0</v>
      </c>
    </row>
    <row r="245" spans="1:116" x14ac:dyDescent="0.25">
      <c r="A245" s="6"/>
      <c r="B245" s="149" t="s">
        <v>257</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6"/>
      <c r="BG245" s="6"/>
    </row>
    <row r="246" spans="1:116" x14ac:dyDescent="0.25">
      <c r="A246" s="6"/>
      <c r="B246" s="5" t="s">
        <v>135</v>
      </c>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row>
    <row r="247" spans="1:116" x14ac:dyDescent="0.25">
      <c r="A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row>
    <row r="248" spans="1:116" x14ac:dyDescent="0.25">
      <c r="A248" s="6"/>
      <c r="B248" s="37" t="s">
        <v>136</v>
      </c>
      <c r="C248" s="38"/>
      <c r="D248" s="38"/>
      <c r="E248" s="38"/>
      <c r="F248" s="38"/>
      <c r="G248" s="38"/>
      <c r="H248" s="38"/>
      <c r="I248" s="38"/>
      <c r="J248" s="38"/>
      <c r="K248" s="38"/>
      <c r="L248" s="38"/>
      <c r="M248" s="38"/>
      <c r="N248" s="38"/>
      <c r="O248" s="38"/>
      <c r="P248" s="38"/>
      <c r="Q248" s="38"/>
      <c r="R248" s="38"/>
      <c r="S248" s="38"/>
      <c r="T248" s="38"/>
      <c r="U248" s="38"/>
      <c r="V248" s="38"/>
      <c r="W248" s="38" t="s">
        <v>130</v>
      </c>
      <c r="X248" s="38"/>
      <c r="Y248" s="38"/>
      <c r="Z248" s="38"/>
      <c r="AA248" s="38"/>
      <c r="AB248" s="38"/>
      <c r="AC248" s="38"/>
      <c r="AD248" s="37" t="s">
        <v>136</v>
      </c>
      <c r="AE248" s="38"/>
      <c r="AF248" s="38"/>
      <c r="AG248" s="38"/>
      <c r="AH248" s="38"/>
      <c r="AI248" s="38"/>
      <c r="AJ248" s="38"/>
      <c r="AK248" s="38"/>
      <c r="AL248" s="38"/>
      <c r="AM248" s="38"/>
      <c r="AN248" s="38"/>
      <c r="AO248" s="38"/>
      <c r="AP248" s="38"/>
      <c r="AQ248" s="38"/>
      <c r="AR248" s="38"/>
      <c r="AS248" s="38"/>
      <c r="AT248" s="38"/>
      <c r="AU248" s="38"/>
      <c r="AV248" s="38"/>
      <c r="AW248" s="38"/>
      <c r="AX248" s="38"/>
      <c r="AY248" s="38" t="s">
        <v>130</v>
      </c>
      <c r="AZ248" s="38"/>
      <c r="BA248" s="38"/>
      <c r="BB248" s="38"/>
      <c r="BC248" s="38"/>
      <c r="BD248" s="38"/>
      <c r="BE248" s="38"/>
      <c r="BF248" s="6"/>
      <c r="BG248" s="6"/>
    </row>
    <row r="249" spans="1:116" x14ac:dyDescent="0.25">
      <c r="A249" s="6"/>
      <c r="B249" s="32" t="s">
        <v>294</v>
      </c>
      <c r="C249" s="33"/>
      <c r="D249" s="33"/>
      <c r="E249" s="33"/>
      <c r="F249" s="33"/>
      <c r="G249" s="33"/>
      <c r="H249" s="33"/>
      <c r="I249" s="33"/>
      <c r="J249" s="33"/>
      <c r="K249" s="33"/>
      <c r="L249" s="33"/>
      <c r="M249" s="33"/>
      <c r="N249" s="33"/>
      <c r="O249" s="33"/>
      <c r="P249" s="33"/>
      <c r="Q249" s="33"/>
      <c r="R249" s="33"/>
      <c r="S249" s="33"/>
      <c r="T249" s="33"/>
      <c r="U249" s="33"/>
      <c r="V249" s="33"/>
      <c r="W249" s="136">
        <v>0.25</v>
      </c>
      <c r="X249" s="136"/>
      <c r="Y249" s="136"/>
      <c r="Z249" s="136"/>
      <c r="AA249" s="136"/>
      <c r="AB249" s="136"/>
      <c r="AC249" s="136"/>
      <c r="AD249" s="32"/>
      <c r="AE249" s="33"/>
      <c r="AF249" s="33"/>
      <c r="AG249" s="33"/>
      <c r="AH249" s="33"/>
      <c r="AI249" s="33"/>
      <c r="AJ249" s="33"/>
      <c r="AK249" s="33"/>
      <c r="AL249" s="33"/>
      <c r="AM249" s="33"/>
      <c r="AN249" s="33"/>
      <c r="AO249" s="33"/>
      <c r="AP249" s="33"/>
      <c r="AQ249" s="33"/>
      <c r="AR249" s="33"/>
      <c r="AS249" s="33"/>
      <c r="AT249" s="33"/>
      <c r="AU249" s="33"/>
      <c r="AV249" s="33"/>
      <c r="AW249" s="33"/>
      <c r="AX249" s="33"/>
      <c r="AY249" s="136"/>
      <c r="AZ249" s="136"/>
      <c r="BA249" s="136"/>
      <c r="BB249" s="136"/>
      <c r="BC249" s="136"/>
      <c r="BD249" s="136"/>
      <c r="BE249" s="136"/>
      <c r="BF249" s="6"/>
      <c r="BG249" s="6"/>
      <c r="BH249" s="8">
        <f>W249+W250+W251+W252+W253+W254+AY249+AY250+AY251+AY252+AY253+AY254</f>
        <v>1</v>
      </c>
      <c r="DA249" s="3">
        <f t="shared" ref="DA249:DA254" si="0">IF(B249="",1,0)</f>
        <v>0</v>
      </c>
      <c r="DB249" s="3">
        <f t="shared" ref="DB249:DB254" si="1">IF(W249="",1,0)</f>
        <v>0</v>
      </c>
      <c r="DC249" s="3">
        <f t="shared" ref="DC249:DC254" si="2">IF(DK249=2,-2,0)</f>
        <v>0</v>
      </c>
      <c r="DE249" s="3">
        <f t="shared" ref="DE249:DE254" si="3">IF(AD249="",1,0)</f>
        <v>1</v>
      </c>
      <c r="DF249" s="3">
        <f t="shared" ref="DF249:DF254" si="4">IF(AY249="",1,0)</f>
        <v>1</v>
      </c>
      <c r="DG249" s="3">
        <f t="shared" ref="DG249:DG254" si="5">IF(DL249=2,-2,0)</f>
        <v>-2</v>
      </c>
      <c r="DI249" s="3">
        <f>IF(BH249=1,0,1)</f>
        <v>0</v>
      </c>
      <c r="DK249" s="3">
        <f t="shared" ref="DK249:DK254" si="6">SUM(DA249:DB249)</f>
        <v>0</v>
      </c>
      <c r="DL249" s="3">
        <f t="shared" ref="DL249:DL254" si="7">SUM(DE249:DF249)</f>
        <v>2</v>
      </c>
    </row>
    <row r="250" spans="1:116" x14ac:dyDescent="0.25">
      <c r="A250" s="6"/>
      <c r="B250" s="32" t="s">
        <v>295</v>
      </c>
      <c r="C250" s="33"/>
      <c r="D250" s="33"/>
      <c r="E250" s="33"/>
      <c r="F250" s="33"/>
      <c r="G250" s="33"/>
      <c r="H250" s="33"/>
      <c r="I250" s="33"/>
      <c r="J250" s="33"/>
      <c r="K250" s="33"/>
      <c r="L250" s="33"/>
      <c r="M250" s="33"/>
      <c r="N250" s="33"/>
      <c r="O250" s="33"/>
      <c r="P250" s="33"/>
      <c r="Q250" s="33"/>
      <c r="R250" s="33"/>
      <c r="S250" s="33"/>
      <c r="T250" s="33"/>
      <c r="U250" s="33"/>
      <c r="V250" s="33"/>
      <c r="W250" s="136">
        <v>0.25</v>
      </c>
      <c r="X250" s="136"/>
      <c r="Y250" s="136"/>
      <c r="Z250" s="136"/>
      <c r="AA250" s="136"/>
      <c r="AB250" s="136"/>
      <c r="AC250" s="136"/>
      <c r="AD250" s="32"/>
      <c r="AE250" s="33"/>
      <c r="AF250" s="33"/>
      <c r="AG250" s="33"/>
      <c r="AH250" s="33"/>
      <c r="AI250" s="33"/>
      <c r="AJ250" s="33"/>
      <c r="AK250" s="33"/>
      <c r="AL250" s="33"/>
      <c r="AM250" s="33"/>
      <c r="AN250" s="33"/>
      <c r="AO250" s="33"/>
      <c r="AP250" s="33"/>
      <c r="AQ250" s="33"/>
      <c r="AR250" s="33"/>
      <c r="AS250" s="33"/>
      <c r="AT250" s="33"/>
      <c r="AU250" s="33"/>
      <c r="AV250" s="33"/>
      <c r="AW250" s="33"/>
      <c r="AX250" s="33"/>
      <c r="AY250" s="136"/>
      <c r="AZ250" s="136"/>
      <c r="BA250" s="136"/>
      <c r="BB250" s="136"/>
      <c r="BC250" s="136"/>
      <c r="BD250" s="136"/>
      <c r="BE250" s="136"/>
      <c r="BF250" s="6"/>
      <c r="BG250" s="6"/>
      <c r="DA250" s="3">
        <f t="shared" si="0"/>
        <v>0</v>
      </c>
      <c r="DB250" s="3">
        <f t="shared" si="1"/>
        <v>0</v>
      </c>
      <c r="DC250" s="3">
        <f t="shared" si="2"/>
        <v>0</v>
      </c>
      <c r="DE250" s="3">
        <f t="shared" si="3"/>
        <v>1</v>
      </c>
      <c r="DF250" s="3">
        <f t="shared" si="4"/>
        <v>1</v>
      </c>
      <c r="DG250" s="3">
        <f t="shared" si="5"/>
        <v>-2</v>
      </c>
      <c r="DK250" s="3">
        <f t="shared" si="6"/>
        <v>0</v>
      </c>
      <c r="DL250" s="3">
        <f t="shared" si="7"/>
        <v>2</v>
      </c>
    </row>
    <row r="251" spans="1:116" x14ac:dyDescent="0.25">
      <c r="A251" s="6"/>
      <c r="B251" s="32" t="s">
        <v>296</v>
      </c>
      <c r="C251" s="33"/>
      <c r="D251" s="33"/>
      <c r="E251" s="33"/>
      <c r="F251" s="33"/>
      <c r="G251" s="33"/>
      <c r="H251" s="33"/>
      <c r="I251" s="33"/>
      <c r="J251" s="33"/>
      <c r="K251" s="33"/>
      <c r="L251" s="33"/>
      <c r="M251" s="33"/>
      <c r="N251" s="33"/>
      <c r="O251" s="33"/>
      <c r="P251" s="33"/>
      <c r="Q251" s="33"/>
      <c r="R251" s="33"/>
      <c r="S251" s="33"/>
      <c r="T251" s="33"/>
      <c r="U251" s="33"/>
      <c r="V251" s="33"/>
      <c r="W251" s="136">
        <v>0.25</v>
      </c>
      <c r="X251" s="136"/>
      <c r="Y251" s="136"/>
      <c r="Z251" s="136"/>
      <c r="AA251" s="136"/>
      <c r="AB251" s="136"/>
      <c r="AC251" s="136"/>
      <c r="AD251" s="32"/>
      <c r="AE251" s="33"/>
      <c r="AF251" s="33"/>
      <c r="AG251" s="33"/>
      <c r="AH251" s="33"/>
      <c r="AI251" s="33"/>
      <c r="AJ251" s="33"/>
      <c r="AK251" s="33"/>
      <c r="AL251" s="33"/>
      <c r="AM251" s="33"/>
      <c r="AN251" s="33"/>
      <c r="AO251" s="33"/>
      <c r="AP251" s="33"/>
      <c r="AQ251" s="33"/>
      <c r="AR251" s="33"/>
      <c r="AS251" s="33"/>
      <c r="AT251" s="33"/>
      <c r="AU251" s="33"/>
      <c r="AV251" s="33"/>
      <c r="AW251" s="33"/>
      <c r="AX251" s="33"/>
      <c r="AY251" s="136"/>
      <c r="AZ251" s="136"/>
      <c r="BA251" s="136"/>
      <c r="BB251" s="136"/>
      <c r="BC251" s="136"/>
      <c r="BD251" s="136"/>
      <c r="BE251" s="136"/>
      <c r="BF251" s="6"/>
      <c r="BG251" s="6"/>
      <c r="DA251" s="3">
        <f t="shared" si="0"/>
        <v>0</v>
      </c>
      <c r="DB251" s="3">
        <f t="shared" si="1"/>
        <v>0</v>
      </c>
      <c r="DC251" s="3">
        <f t="shared" si="2"/>
        <v>0</v>
      </c>
      <c r="DE251" s="3">
        <f t="shared" si="3"/>
        <v>1</v>
      </c>
      <c r="DF251" s="3">
        <f t="shared" si="4"/>
        <v>1</v>
      </c>
      <c r="DG251" s="3">
        <f t="shared" si="5"/>
        <v>-2</v>
      </c>
      <c r="DK251" s="3">
        <f t="shared" si="6"/>
        <v>0</v>
      </c>
      <c r="DL251" s="3">
        <f t="shared" si="7"/>
        <v>2</v>
      </c>
    </row>
    <row r="252" spans="1:116" x14ac:dyDescent="0.25">
      <c r="A252" s="6"/>
      <c r="B252" s="32" t="s">
        <v>297</v>
      </c>
      <c r="C252" s="33"/>
      <c r="D252" s="33"/>
      <c r="E252" s="33"/>
      <c r="F252" s="33"/>
      <c r="G252" s="33"/>
      <c r="H252" s="33"/>
      <c r="I252" s="33"/>
      <c r="J252" s="33"/>
      <c r="K252" s="33"/>
      <c r="L252" s="33"/>
      <c r="M252" s="33"/>
      <c r="N252" s="33"/>
      <c r="O252" s="33"/>
      <c r="P252" s="33"/>
      <c r="Q252" s="33"/>
      <c r="R252" s="33"/>
      <c r="S252" s="33"/>
      <c r="T252" s="33"/>
      <c r="U252" s="33"/>
      <c r="V252" s="33"/>
      <c r="W252" s="136">
        <v>0.25</v>
      </c>
      <c r="X252" s="136"/>
      <c r="Y252" s="136"/>
      <c r="Z252" s="136"/>
      <c r="AA252" s="136"/>
      <c r="AB252" s="136"/>
      <c r="AC252" s="136"/>
      <c r="AD252" s="32"/>
      <c r="AE252" s="33"/>
      <c r="AF252" s="33"/>
      <c r="AG252" s="33"/>
      <c r="AH252" s="33"/>
      <c r="AI252" s="33"/>
      <c r="AJ252" s="33"/>
      <c r="AK252" s="33"/>
      <c r="AL252" s="33"/>
      <c r="AM252" s="33"/>
      <c r="AN252" s="33"/>
      <c r="AO252" s="33"/>
      <c r="AP252" s="33"/>
      <c r="AQ252" s="33"/>
      <c r="AR252" s="33"/>
      <c r="AS252" s="33"/>
      <c r="AT252" s="33"/>
      <c r="AU252" s="33"/>
      <c r="AV252" s="33"/>
      <c r="AW252" s="33"/>
      <c r="AX252" s="33"/>
      <c r="AY252" s="136"/>
      <c r="AZ252" s="136"/>
      <c r="BA252" s="136"/>
      <c r="BB252" s="136"/>
      <c r="BC252" s="136"/>
      <c r="BD252" s="136"/>
      <c r="BE252" s="136"/>
      <c r="BF252" s="6"/>
      <c r="BG252" s="6"/>
      <c r="DA252" s="3">
        <f t="shared" si="0"/>
        <v>0</v>
      </c>
      <c r="DB252" s="3">
        <f t="shared" si="1"/>
        <v>0</v>
      </c>
      <c r="DC252" s="3">
        <f t="shared" si="2"/>
        <v>0</v>
      </c>
      <c r="DE252" s="3">
        <f t="shared" si="3"/>
        <v>1</v>
      </c>
      <c r="DF252" s="3">
        <f t="shared" si="4"/>
        <v>1</v>
      </c>
      <c r="DG252" s="3">
        <f t="shared" si="5"/>
        <v>-2</v>
      </c>
      <c r="DK252" s="3">
        <f t="shared" si="6"/>
        <v>0</v>
      </c>
      <c r="DL252" s="3">
        <f t="shared" si="7"/>
        <v>2</v>
      </c>
    </row>
    <row r="253" spans="1:116" x14ac:dyDescent="0.25">
      <c r="A253" s="6"/>
      <c r="B253" s="32"/>
      <c r="C253" s="33"/>
      <c r="D253" s="33"/>
      <c r="E253" s="33"/>
      <c r="F253" s="33"/>
      <c r="G253" s="33"/>
      <c r="H253" s="33"/>
      <c r="I253" s="33"/>
      <c r="J253" s="33"/>
      <c r="K253" s="33"/>
      <c r="L253" s="33"/>
      <c r="M253" s="33"/>
      <c r="N253" s="33"/>
      <c r="O253" s="33"/>
      <c r="P253" s="33"/>
      <c r="Q253" s="33"/>
      <c r="R253" s="33"/>
      <c r="S253" s="33"/>
      <c r="T253" s="33"/>
      <c r="U253" s="33"/>
      <c r="V253" s="33"/>
      <c r="W253" s="136"/>
      <c r="X253" s="136"/>
      <c r="Y253" s="136"/>
      <c r="Z253" s="136"/>
      <c r="AA253" s="136"/>
      <c r="AB253" s="136"/>
      <c r="AC253" s="136"/>
      <c r="AD253" s="32"/>
      <c r="AE253" s="33"/>
      <c r="AF253" s="33"/>
      <c r="AG253" s="33"/>
      <c r="AH253" s="33"/>
      <c r="AI253" s="33"/>
      <c r="AJ253" s="33"/>
      <c r="AK253" s="33"/>
      <c r="AL253" s="33"/>
      <c r="AM253" s="33"/>
      <c r="AN253" s="33"/>
      <c r="AO253" s="33"/>
      <c r="AP253" s="33"/>
      <c r="AQ253" s="33"/>
      <c r="AR253" s="33"/>
      <c r="AS253" s="33"/>
      <c r="AT253" s="33"/>
      <c r="AU253" s="33"/>
      <c r="AV253" s="33"/>
      <c r="AW253" s="33"/>
      <c r="AX253" s="33"/>
      <c r="AY253" s="136"/>
      <c r="AZ253" s="136"/>
      <c r="BA253" s="136"/>
      <c r="BB253" s="136"/>
      <c r="BC253" s="136"/>
      <c r="BD253" s="136"/>
      <c r="BE253" s="136"/>
      <c r="BF253" s="6"/>
      <c r="BG253" s="6"/>
      <c r="DA253" s="3">
        <f t="shared" si="0"/>
        <v>1</v>
      </c>
      <c r="DB253" s="3">
        <f t="shared" si="1"/>
        <v>1</v>
      </c>
      <c r="DC253" s="3">
        <f t="shared" si="2"/>
        <v>-2</v>
      </c>
      <c r="DE253" s="3">
        <f t="shared" si="3"/>
        <v>1</v>
      </c>
      <c r="DF253" s="3">
        <f t="shared" si="4"/>
        <v>1</v>
      </c>
      <c r="DG253" s="3">
        <f t="shared" si="5"/>
        <v>-2</v>
      </c>
      <c r="DK253" s="3">
        <f t="shared" si="6"/>
        <v>2</v>
      </c>
      <c r="DL253" s="3">
        <f t="shared" si="7"/>
        <v>2</v>
      </c>
    </row>
    <row r="254" spans="1:116" x14ac:dyDescent="0.25">
      <c r="A254" s="6"/>
      <c r="B254" s="32"/>
      <c r="C254" s="33"/>
      <c r="D254" s="33"/>
      <c r="E254" s="33"/>
      <c r="F254" s="33"/>
      <c r="G254" s="33"/>
      <c r="H254" s="33"/>
      <c r="I254" s="33"/>
      <c r="J254" s="33"/>
      <c r="K254" s="33"/>
      <c r="L254" s="33"/>
      <c r="M254" s="33"/>
      <c r="N254" s="33"/>
      <c r="O254" s="33"/>
      <c r="P254" s="33"/>
      <c r="Q254" s="33"/>
      <c r="R254" s="33"/>
      <c r="S254" s="33"/>
      <c r="T254" s="33"/>
      <c r="U254" s="33"/>
      <c r="V254" s="33"/>
      <c r="W254" s="136"/>
      <c r="X254" s="136"/>
      <c r="Y254" s="136"/>
      <c r="Z254" s="136"/>
      <c r="AA254" s="136"/>
      <c r="AB254" s="136"/>
      <c r="AC254" s="136"/>
      <c r="AD254" s="32"/>
      <c r="AE254" s="33"/>
      <c r="AF254" s="33"/>
      <c r="AG254" s="33"/>
      <c r="AH254" s="33"/>
      <c r="AI254" s="33"/>
      <c r="AJ254" s="33"/>
      <c r="AK254" s="33"/>
      <c r="AL254" s="33"/>
      <c r="AM254" s="33"/>
      <c r="AN254" s="33"/>
      <c r="AO254" s="33"/>
      <c r="AP254" s="33"/>
      <c r="AQ254" s="33"/>
      <c r="AR254" s="33"/>
      <c r="AS254" s="33"/>
      <c r="AT254" s="33"/>
      <c r="AU254" s="33"/>
      <c r="AV254" s="33"/>
      <c r="AW254" s="33"/>
      <c r="AX254" s="33"/>
      <c r="AY254" s="136"/>
      <c r="AZ254" s="136"/>
      <c r="BA254" s="136"/>
      <c r="BB254" s="136"/>
      <c r="BC254" s="136"/>
      <c r="BD254" s="136"/>
      <c r="BE254" s="136"/>
      <c r="BF254" s="6"/>
      <c r="BG254" s="6"/>
      <c r="DA254" s="3">
        <f t="shared" si="0"/>
        <v>1</v>
      </c>
      <c r="DB254" s="3">
        <f t="shared" si="1"/>
        <v>1</v>
      </c>
      <c r="DC254" s="3">
        <f t="shared" si="2"/>
        <v>-2</v>
      </c>
      <c r="DE254" s="3">
        <f t="shared" si="3"/>
        <v>1</v>
      </c>
      <c r="DF254" s="3">
        <f t="shared" si="4"/>
        <v>1</v>
      </c>
      <c r="DG254" s="3">
        <f t="shared" si="5"/>
        <v>-2</v>
      </c>
      <c r="DK254" s="3">
        <f t="shared" si="6"/>
        <v>2</v>
      </c>
      <c r="DL254" s="3">
        <f t="shared" si="7"/>
        <v>2</v>
      </c>
    </row>
    <row r="255" spans="1:116" x14ac:dyDescent="0.25">
      <c r="A255" s="6"/>
      <c r="B255" s="149" t="s">
        <v>257</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6"/>
      <c r="BG255" s="6"/>
    </row>
    <row r="256" spans="1:116" x14ac:dyDescent="0.25">
      <c r="A256" s="6"/>
      <c r="B256" s="5" t="s">
        <v>284</v>
      </c>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row>
    <row r="257" spans="1:105"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row>
    <row r="258" spans="1:105" x14ac:dyDescent="0.25">
      <c r="A258" s="6"/>
      <c r="B258" s="37" t="s">
        <v>137</v>
      </c>
      <c r="C258" s="38"/>
      <c r="D258" s="37" t="s">
        <v>138</v>
      </c>
      <c r="E258" s="38"/>
      <c r="F258" s="38"/>
      <c r="G258" s="38"/>
      <c r="H258" s="38"/>
      <c r="I258" s="38"/>
      <c r="J258" s="38"/>
      <c r="K258" s="38"/>
      <c r="L258" s="38"/>
      <c r="M258" s="38"/>
      <c r="N258" s="38"/>
      <c r="O258" s="38"/>
      <c r="P258" s="38"/>
      <c r="Q258" s="38"/>
      <c r="R258" s="38"/>
      <c r="S258" s="38"/>
      <c r="T258" s="38"/>
      <c r="U258" s="38"/>
      <c r="V258" s="38"/>
      <c r="W258" s="38"/>
      <c r="X258" s="38"/>
      <c r="Y258" s="38"/>
      <c r="Z258" s="38"/>
      <c r="AA258" s="37" t="s">
        <v>139</v>
      </c>
      <c r="AB258" s="38"/>
      <c r="AC258" s="38"/>
      <c r="AD258" s="38"/>
      <c r="AE258" s="38"/>
      <c r="AF258" s="38"/>
      <c r="AG258" s="38"/>
      <c r="AH258" s="38"/>
      <c r="AI258" s="38"/>
      <c r="AJ258" s="38"/>
      <c r="AK258" s="38"/>
      <c r="AL258" s="38"/>
      <c r="AM258" s="37" t="s">
        <v>140</v>
      </c>
      <c r="AN258" s="38"/>
      <c r="AO258" s="38"/>
      <c r="AP258" s="37" t="s">
        <v>141</v>
      </c>
      <c r="AQ258" s="39"/>
      <c r="AR258" s="39"/>
      <c r="AS258" s="39"/>
      <c r="AT258" s="39"/>
      <c r="AU258" s="37" t="s">
        <v>142</v>
      </c>
      <c r="AV258" s="39"/>
      <c r="AW258" s="39"/>
      <c r="AX258" s="39"/>
      <c r="AY258" s="39"/>
      <c r="AZ258" s="39"/>
      <c r="BA258" s="39"/>
      <c r="BB258" s="39"/>
      <c r="BC258" s="39"/>
      <c r="BD258" s="39"/>
      <c r="BE258" s="39"/>
      <c r="BF258" s="39"/>
      <c r="BG258" s="6"/>
    </row>
    <row r="259" spans="1:105" x14ac:dyDescent="0.25">
      <c r="A259" s="6"/>
      <c r="B259" s="67">
        <v>1</v>
      </c>
      <c r="C259" s="39"/>
      <c r="D259" s="67" t="str">
        <f>IF(I27="","",I27)</f>
        <v>1730 Montara Ave</v>
      </c>
      <c r="E259" s="39"/>
      <c r="F259" s="39"/>
      <c r="G259" s="39"/>
      <c r="H259" s="39"/>
      <c r="I259" s="39"/>
      <c r="J259" s="39"/>
      <c r="K259" s="39"/>
      <c r="L259" s="39"/>
      <c r="M259" s="39"/>
      <c r="N259" s="39"/>
      <c r="O259" s="39"/>
      <c r="P259" s="39"/>
      <c r="Q259" s="39"/>
      <c r="R259" s="39"/>
      <c r="S259" s="39"/>
      <c r="T259" s="39"/>
      <c r="U259" s="39"/>
      <c r="V259" s="39"/>
      <c r="W259" s="39"/>
      <c r="X259" s="39"/>
      <c r="Y259" s="39"/>
      <c r="Z259" s="39"/>
      <c r="AA259" s="67" t="str">
        <f>IF(D29="","",D29)</f>
        <v>Sacramento</v>
      </c>
      <c r="AB259" s="39"/>
      <c r="AC259" s="39"/>
      <c r="AD259" s="39"/>
      <c r="AE259" s="39"/>
      <c r="AF259" s="39"/>
      <c r="AG259" s="39"/>
      <c r="AH259" s="39"/>
      <c r="AI259" s="39"/>
      <c r="AJ259" s="39"/>
      <c r="AK259" s="39"/>
      <c r="AL259" s="39"/>
      <c r="AM259" s="67" t="str">
        <f>IF(AO29="","",AO29)</f>
        <v>CA</v>
      </c>
      <c r="AN259" s="39"/>
      <c r="AO259" s="39"/>
      <c r="AP259" s="137">
        <f>IF(AZ29="","",AZ29)</f>
        <v>95835</v>
      </c>
      <c r="AQ259" s="138"/>
      <c r="AR259" s="138"/>
      <c r="AS259" s="138"/>
      <c r="AT259" s="138"/>
      <c r="AU259" s="32" t="s">
        <v>298</v>
      </c>
      <c r="AV259" s="33"/>
      <c r="AW259" s="33"/>
      <c r="AX259" s="33"/>
      <c r="AY259" s="33"/>
      <c r="AZ259" s="33"/>
      <c r="BA259" s="33"/>
      <c r="BB259" s="33"/>
      <c r="BC259" s="33"/>
      <c r="BD259" s="33"/>
      <c r="BE259" s="33"/>
      <c r="BF259" s="33"/>
      <c r="BG259" s="6"/>
      <c r="BH259" s="3">
        <f t="shared" ref="BH259:BH268" si="8">BQ259+BR259+BS259+BT259+BU259</f>
        <v>5</v>
      </c>
      <c r="BQ259" s="3">
        <f t="shared" ref="BQ259:BQ268" si="9">IF(D259="",0,1)</f>
        <v>1</v>
      </c>
      <c r="BR259" s="3">
        <f t="shared" ref="BR259:BR268" si="10">IF(AA259="",0,1)</f>
        <v>1</v>
      </c>
      <c r="BS259" s="3">
        <f t="shared" ref="BS259:BS268" si="11">IF(AM259="",0,1)</f>
        <v>1</v>
      </c>
      <c r="BT259" s="3">
        <f t="shared" ref="BT259:BT268" si="12">IF(AP259="",0,1)</f>
        <v>1</v>
      </c>
      <c r="BU259" s="3">
        <f t="shared" ref="BU259:BU268" si="13">IF(AU259="",0,1)</f>
        <v>1</v>
      </c>
      <c r="DA259" s="3">
        <f>IF(BH259&lt;&gt;5,1,0)</f>
        <v>0</v>
      </c>
    </row>
    <row r="260" spans="1:105" x14ac:dyDescent="0.25">
      <c r="A260" s="6"/>
      <c r="B260" s="67">
        <v>2</v>
      </c>
      <c r="C260" s="39"/>
      <c r="D260" s="32" t="s">
        <v>303</v>
      </c>
      <c r="E260" s="33"/>
      <c r="F260" s="33"/>
      <c r="G260" s="33"/>
      <c r="H260" s="33"/>
      <c r="I260" s="33"/>
      <c r="J260" s="33"/>
      <c r="K260" s="33"/>
      <c r="L260" s="33"/>
      <c r="M260" s="33"/>
      <c r="N260" s="33"/>
      <c r="O260" s="33"/>
      <c r="P260" s="33"/>
      <c r="Q260" s="33"/>
      <c r="R260" s="33"/>
      <c r="S260" s="33"/>
      <c r="T260" s="33"/>
      <c r="U260" s="33"/>
      <c r="V260" s="33"/>
      <c r="W260" s="33"/>
      <c r="X260" s="33"/>
      <c r="Y260" s="33"/>
      <c r="Z260" s="33"/>
      <c r="AA260" s="32" t="s">
        <v>293</v>
      </c>
      <c r="AB260" s="33"/>
      <c r="AC260" s="33"/>
      <c r="AD260" s="33"/>
      <c r="AE260" s="33"/>
      <c r="AF260" s="33"/>
      <c r="AG260" s="33"/>
      <c r="AH260" s="33"/>
      <c r="AI260" s="33"/>
      <c r="AJ260" s="33"/>
      <c r="AK260" s="33"/>
      <c r="AL260" s="33"/>
      <c r="AM260" s="32" t="s">
        <v>185</v>
      </c>
      <c r="AN260" s="33"/>
      <c r="AO260" s="33"/>
      <c r="AP260" s="68">
        <v>95835</v>
      </c>
      <c r="AQ260" s="69"/>
      <c r="AR260" s="69"/>
      <c r="AS260" s="69"/>
      <c r="AT260" s="69"/>
      <c r="AU260" s="32" t="s">
        <v>299</v>
      </c>
      <c r="AV260" s="33"/>
      <c r="AW260" s="33"/>
      <c r="AX260" s="33"/>
      <c r="AY260" s="33"/>
      <c r="AZ260" s="33"/>
      <c r="BA260" s="33"/>
      <c r="BB260" s="33"/>
      <c r="BC260" s="33"/>
      <c r="BD260" s="33"/>
      <c r="BE260" s="33"/>
      <c r="BF260" s="33"/>
      <c r="BG260" s="6"/>
      <c r="BH260" s="3">
        <f t="shared" si="8"/>
        <v>5</v>
      </c>
      <c r="BQ260" s="3">
        <f t="shared" si="9"/>
        <v>1</v>
      </c>
      <c r="BR260" s="3">
        <f t="shared" si="10"/>
        <v>1</v>
      </c>
      <c r="BS260" s="3">
        <f t="shared" si="11"/>
        <v>1</v>
      </c>
      <c r="BT260" s="3">
        <f t="shared" si="12"/>
        <v>1</v>
      </c>
      <c r="BU260" s="3">
        <f t="shared" si="13"/>
        <v>1</v>
      </c>
      <c r="DA260" s="3">
        <f t="shared" ref="DA260:DA268" si="14">IF(OR(BH260=5,BH260=0),0,1)</f>
        <v>0</v>
      </c>
    </row>
    <row r="261" spans="1:105" x14ac:dyDescent="0.25">
      <c r="A261" s="6"/>
      <c r="B261" s="67">
        <v>3</v>
      </c>
      <c r="C261" s="39"/>
      <c r="D261" s="32" t="s">
        <v>311</v>
      </c>
      <c r="E261" s="33"/>
      <c r="F261" s="33"/>
      <c r="G261" s="33"/>
      <c r="H261" s="33"/>
      <c r="I261" s="33"/>
      <c r="J261" s="33"/>
      <c r="K261" s="33"/>
      <c r="L261" s="33"/>
      <c r="M261" s="33"/>
      <c r="N261" s="33"/>
      <c r="O261" s="33"/>
      <c r="P261" s="33"/>
      <c r="Q261" s="33"/>
      <c r="R261" s="33"/>
      <c r="S261" s="33"/>
      <c r="T261" s="33"/>
      <c r="U261" s="33"/>
      <c r="V261" s="33"/>
      <c r="W261" s="33"/>
      <c r="X261" s="33"/>
      <c r="Y261" s="33"/>
      <c r="Z261" s="33"/>
      <c r="AA261" s="32" t="s">
        <v>293</v>
      </c>
      <c r="AB261" s="33"/>
      <c r="AC261" s="33"/>
      <c r="AD261" s="33"/>
      <c r="AE261" s="33"/>
      <c r="AF261" s="33"/>
      <c r="AG261" s="33"/>
      <c r="AH261" s="33"/>
      <c r="AI261" s="33"/>
      <c r="AJ261" s="33"/>
      <c r="AK261" s="33"/>
      <c r="AL261" s="33"/>
      <c r="AM261" s="32" t="s">
        <v>185</v>
      </c>
      <c r="AN261" s="33"/>
      <c r="AO261" s="33"/>
      <c r="AP261" s="68">
        <v>95811</v>
      </c>
      <c r="AQ261" s="69"/>
      <c r="AR261" s="69"/>
      <c r="AS261" s="69"/>
      <c r="AT261" s="69"/>
      <c r="AU261" s="32" t="s">
        <v>300</v>
      </c>
      <c r="AV261" s="33"/>
      <c r="AW261" s="33"/>
      <c r="AX261" s="33"/>
      <c r="AY261" s="33"/>
      <c r="AZ261" s="33"/>
      <c r="BA261" s="33"/>
      <c r="BB261" s="33"/>
      <c r="BC261" s="33"/>
      <c r="BD261" s="33"/>
      <c r="BE261" s="33"/>
      <c r="BF261" s="33"/>
      <c r="BG261" s="6"/>
      <c r="BH261" s="3">
        <f t="shared" si="8"/>
        <v>5</v>
      </c>
      <c r="BQ261" s="3">
        <f t="shared" si="9"/>
        <v>1</v>
      </c>
      <c r="BR261" s="3">
        <f t="shared" si="10"/>
        <v>1</v>
      </c>
      <c r="BS261" s="3">
        <f t="shared" si="11"/>
        <v>1</v>
      </c>
      <c r="BT261" s="3">
        <f t="shared" si="12"/>
        <v>1</v>
      </c>
      <c r="BU261" s="3">
        <f t="shared" si="13"/>
        <v>1</v>
      </c>
      <c r="DA261" s="3">
        <f t="shared" si="14"/>
        <v>0</v>
      </c>
    </row>
    <row r="262" spans="1:105" x14ac:dyDescent="0.25">
      <c r="A262" s="6"/>
      <c r="B262" s="67">
        <v>4</v>
      </c>
      <c r="C262" s="39"/>
      <c r="D262" s="32"/>
      <c r="E262" s="33"/>
      <c r="F262" s="33"/>
      <c r="G262" s="33"/>
      <c r="H262" s="33"/>
      <c r="I262" s="33"/>
      <c r="J262" s="33"/>
      <c r="K262" s="33"/>
      <c r="L262" s="33"/>
      <c r="M262" s="33"/>
      <c r="N262" s="33"/>
      <c r="O262" s="33"/>
      <c r="P262" s="33"/>
      <c r="Q262" s="33"/>
      <c r="R262" s="33"/>
      <c r="S262" s="33"/>
      <c r="T262" s="33"/>
      <c r="U262" s="33"/>
      <c r="V262" s="33"/>
      <c r="W262" s="33"/>
      <c r="X262" s="33"/>
      <c r="Y262" s="33"/>
      <c r="Z262" s="33"/>
      <c r="AA262" s="32"/>
      <c r="AB262" s="33"/>
      <c r="AC262" s="33"/>
      <c r="AD262" s="33"/>
      <c r="AE262" s="33"/>
      <c r="AF262" s="33"/>
      <c r="AG262" s="33"/>
      <c r="AH262" s="33"/>
      <c r="AI262" s="33"/>
      <c r="AJ262" s="33"/>
      <c r="AK262" s="33"/>
      <c r="AL262" s="33"/>
      <c r="AM262" s="32"/>
      <c r="AN262" s="33"/>
      <c r="AO262" s="33"/>
      <c r="AP262" s="68"/>
      <c r="AQ262" s="69"/>
      <c r="AR262" s="69"/>
      <c r="AS262" s="69"/>
      <c r="AT262" s="69"/>
      <c r="AU262" s="32"/>
      <c r="AV262" s="33"/>
      <c r="AW262" s="33"/>
      <c r="AX262" s="33"/>
      <c r="AY262" s="33"/>
      <c r="AZ262" s="33"/>
      <c r="BA262" s="33"/>
      <c r="BB262" s="33"/>
      <c r="BC262" s="33"/>
      <c r="BD262" s="33"/>
      <c r="BE262" s="33"/>
      <c r="BF262" s="33"/>
      <c r="BG262" s="6"/>
      <c r="BH262" s="3">
        <f t="shared" si="8"/>
        <v>0</v>
      </c>
      <c r="BQ262" s="3">
        <f t="shared" si="9"/>
        <v>0</v>
      </c>
      <c r="BR262" s="3">
        <f t="shared" si="10"/>
        <v>0</v>
      </c>
      <c r="BS262" s="3">
        <f t="shared" si="11"/>
        <v>0</v>
      </c>
      <c r="BT262" s="3">
        <f t="shared" si="12"/>
        <v>0</v>
      </c>
      <c r="BU262" s="3">
        <f t="shared" si="13"/>
        <v>0</v>
      </c>
      <c r="DA262" s="3">
        <f t="shared" si="14"/>
        <v>0</v>
      </c>
    </row>
    <row r="263" spans="1:105" x14ac:dyDescent="0.25">
      <c r="A263" s="6"/>
      <c r="B263" s="67">
        <v>5</v>
      </c>
      <c r="C263" s="39"/>
      <c r="D263" s="32"/>
      <c r="E263" s="33"/>
      <c r="F263" s="33"/>
      <c r="G263" s="33"/>
      <c r="H263" s="33"/>
      <c r="I263" s="33"/>
      <c r="J263" s="33"/>
      <c r="K263" s="33"/>
      <c r="L263" s="33"/>
      <c r="M263" s="33"/>
      <c r="N263" s="33"/>
      <c r="O263" s="33"/>
      <c r="P263" s="33"/>
      <c r="Q263" s="33"/>
      <c r="R263" s="33"/>
      <c r="S263" s="33"/>
      <c r="T263" s="33"/>
      <c r="U263" s="33"/>
      <c r="V263" s="33"/>
      <c r="W263" s="33"/>
      <c r="X263" s="33"/>
      <c r="Y263" s="33"/>
      <c r="Z263" s="33"/>
      <c r="AA263" s="32"/>
      <c r="AB263" s="33"/>
      <c r="AC263" s="33"/>
      <c r="AD263" s="33"/>
      <c r="AE263" s="33"/>
      <c r="AF263" s="33"/>
      <c r="AG263" s="33"/>
      <c r="AH263" s="33"/>
      <c r="AI263" s="33"/>
      <c r="AJ263" s="33"/>
      <c r="AK263" s="33"/>
      <c r="AL263" s="33"/>
      <c r="AM263" s="32"/>
      <c r="AN263" s="33"/>
      <c r="AO263" s="33"/>
      <c r="AP263" s="68"/>
      <c r="AQ263" s="69"/>
      <c r="AR263" s="69"/>
      <c r="AS263" s="69"/>
      <c r="AT263" s="69"/>
      <c r="AU263" s="32"/>
      <c r="AV263" s="33"/>
      <c r="AW263" s="33"/>
      <c r="AX263" s="33"/>
      <c r="AY263" s="33"/>
      <c r="AZ263" s="33"/>
      <c r="BA263" s="33"/>
      <c r="BB263" s="33"/>
      <c r="BC263" s="33"/>
      <c r="BD263" s="33"/>
      <c r="BE263" s="33"/>
      <c r="BF263" s="33"/>
      <c r="BG263" s="6"/>
      <c r="BH263" s="3">
        <f t="shared" si="8"/>
        <v>0</v>
      </c>
      <c r="BQ263" s="3">
        <f t="shared" si="9"/>
        <v>0</v>
      </c>
      <c r="BR263" s="3">
        <f t="shared" si="10"/>
        <v>0</v>
      </c>
      <c r="BS263" s="3">
        <f t="shared" si="11"/>
        <v>0</v>
      </c>
      <c r="BT263" s="3">
        <f t="shared" si="12"/>
        <v>0</v>
      </c>
      <c r="BU263" s="3">
        <f t="shared" si="13"/>
        <v>0</v>
      </c>
      <c r="DA263" s="3">
        <f t="shared" si="14"/>
        <v>0</v>
      </c>
    </row>
    <row r="264" spans="1:105" x14ac:dyDescent="0.25">
      <c r="A264" s="6"/>
      <c r="B264" s="67">
        <v>6</v>
      </c>
      <c r="C264" s="39"/>
      <c r="D264" s="32"/>
      <c r="E264" s="33"/>
      <c r="F264" s="33"/>
      <c r="G264" s="33"/>
      <c r="H264" s="33"/>
      <c r="I264" s="33"/>
      <c r="J264" s="33"/>
      <c r="K264" s="33"/>
      <c r="L264" s="33"/>
      <c r="M264" s="33"/>
      <c r="N264" s="33"/>
      <c r="O264" s="33"/>
      <c r="P264" s="33"/>
      <c r="Q264" s="33"/>
      <c r="R264" s="33"/>
      <c r="S264" s="33"/>
      <c r="T264" s="33"/>
      <c r="U264" s="33"/>
      <c r="V264" s="33"/>
      <c r="W264" s="33"/>
      <c r="X264" s="33"/>
      <c r="Y264" s="33"/>
      <c r="Z264" s="33"/>
      <c r="AA264" s="32"/>
      <c r="AB264" s="33"/>
      <c r="AC264" s="33"/>
      <c r="AD264" s="33"/>
      <c r="AE264" s="33"/>
      <c r="AF264" s="33"/>
      <c r="AG264" s="33"/>
      <c r="AH264" s="33"/>
      <c r="AI264" s="33"/>
      <c r="AJ264" s="33"/>
      <c r="AK264" s="33"/>
      <c r="AL264" s="33"/>
      <c r="AM264" s="32"/>
      <c r="AN264" s="33"/>
      <c r="AO264" s="33"/>
      <c r="AP264" s="68"/>
      <c r="AQ264" s="69"/>
      <c r="AR264" s="69"/>
      <c r="AS264" s="69"/>
      <c r="AT264" s="69"/>
      <c r="AU264" s="32"/>
      <c r="AV264" s="33"/>
      <c r="AW264" s="33"/>
      <c r="AX264" s="33"/>
      <c r="AY264" s="33"/>
      <c r="AZ264" s="33"/>
      <c r="BA264" s="33"/>
      <c r="BB264" s="33"/>
      <c r="BC264" s="33"/>
      <c r="BD264" s="33"/>
      <c r="BE264" s="33"/>
      <c r="BF264" s="33"/>
      <c r="BG264" s="6"/>
      <c r="BH264" s="3">
        <f t="shared" si="8"/>
        <v>0</v>
      </c>
      <c r="BQ264" s="3">
        <f t="shared" si="9"/>
        <v>0</v>
      </c>
      <c r="BR264" s="3">
        <f t="shared" si="10"/>
        <v>0</v>
      </c>
      <c r="BS264" s="3">
        <f t="shared" si="11"/>
        <v>0</v>
      </c>
      <c r="BT264" s="3">
        <f t="shared" si="12"/>
        <v>0</v>
      </c>
      <c r="BU264" s="3">
        <f t="shared" si="13"/>
        <v>0</v>
      </c>
      <c r="DA264" s="3">
        <f t="shared" si="14"/>
        <v>0</v>
      </c>
    </row>
    <row r="265" spans="1:105" x14ac:dyDescent="0.25">
      <c r="A265" s="6"/>
      <c r="B265" s="67">
        <v>7</v>
      </c>
      <c r="C265" s="39"/>
      <c r="D265" s="32"/>
      <c r="E265" s="33"/>
      <c r="F265" s="33"/>
      <c r="G265" s="33"/>
      <c r="H265" s="33"/>
      <c r="I265" s="33"/>
      <c r="J265" s="33"/>
      <c r="K265" s="33"/>
      <c r="L265" s="33"/>
      <c r="M265" s="33"/>
      <c r="N265" s="33"/>
      <c r="O265" s="33"/>
      <c r="P265" s="33"/>
      <c r="Q265" s="33"/>
      <c r="R265" s="33"/>
      <c r="S265" s="33"/>
      <c r="T265" s="33"/>
      <c r="U265" s="33"/>
      <c r="V265" s="33"/>
      <c r="W265" s="33"/>
      <c r="X265" s="33"/>
      <c r="Y265" s="33"/>
      <c r="Z265" s="33"/>
      <c r="AA265" s="32"/>
      <c r="AB265" s="33"/>
      <c r="AC265" s="33"/>
      <c r="AD265" s="33"/>
      <c r="AE265" s="33"/>
      <c r="AF265" s="33"/>
      <c r="AG265" s="33"/>
      <c r="AH265" s="33"/>
      <c r="AI265" s="33"/>
      <c r="AJ265" s="33"/>
      <c r="AK265" s="33"/>
      <c r="AL265" s="33"/>
      <c r="AM265" s="32"/>
      <c r="AN265" s="33"/>
      <c r="AO265" s="33"/>
      <c r="AP265" s="68"/>
      <c r="AQ265" s="69"/>
      <c r="AR265" s="69"/>
      <c r="AS265" s="69"/>
      <c r="AT265" s="69"/>
      <c r="AU265" s="32"/>
      <c r="AV265" s="33"/>
      <c r="AW265" s="33"/>
      <c r="AX265" s="33"/>
      <c r="AY265" s="33"/>
      <c r="AZ265" s="33"/>
      <c r="BA265" s="33"/>
      <c r="BB265" s="33"/>
      <c r="BC265" s="33"/>
      <c r="BD265" s="33"/>
      <c r="BE265" s="33"/>
      <c r="BF265" s="33"/>
      <c r="BG265" s="6"/>
      <c r="BH265" s="3">
        <f t="shared" si="8"/>
        <v>0</v>
      </c>
      <c r="BQ265" s="3">
        <f t="shared" si="9"/>
        <v>0</v>
      </c>
      <c r="BR265" s="3">
        <f t="shared" si="10"/>
        <v>0</v>
      </c>
      <c r="BS265" s="3">
        <f t="shared" si="11"/>
        <v>0</v>
      </c>
      <c r="BT265" s="3">
        <f t="shared" si="12"/>
        <v>0</v>
      </c>
      <c r="BU265" s="3">
        <f t="shared" si="13"/>
        <v>0</v>
      </c>
      <c r="DA265" s="3">
        <f t="shared" si="14"/>
        <v>0</v>
      </c>
    </row>
    <row r="266" spans="1:105" x14ac:dyDescent="0.25">
      <c r="A266" s="6"/>
      <c r="B266" s="67">
        <v>8</v>
      </c>
      <c r="C266" s="39"/>
      <c r="D266" s="32"/>
      <c r="E266" s="33"/>
      <c r="F266" s="33"/>
      <c r="G266" s="33"/>
      <c r="H266" s="33"/>
      <c r="I266" s="33"/>
      <c r="J266" s="33"/>
      <c r="K266" s="33"/>
      <c r="L266" s="33"/>
      <c r="M266" s="33"/>
      <c r="N266" s="33"/>
      <c r="O266" s="33"/>
      <c r="P266" s="33"/>
      <c r="Q266" s="33"/>
      <c r="R266" s="33"/>
      <c r="S266" s="33"/>
      <c r="T266" s="33"/>
      <c r="U266" s="33"/>
      <c r="V266" s="33"/>
      <c r="W266" s="33"/>
      <c r="X266" s="33"/>
      <c r="Y266" s="33"/>
      <c r="Z266" s="33"/>
      <c r="AA266" s="32"/>
      <c r="AB266" s="33"/>
      <c r="AC266" s="33"/>
      <c r="AD266" s="33"/>
      <c r="AE266" s="33"/>
      <c r="AF266" s="33"/>
      <c r="AG266" s="33"/>
      <c r="AH266" s="33"/>
      <c r="AI266" s="33"/>
      <c r="AJ266" s="33"/>
      <c r="AK266" s="33"/>
      <c r="AL266" s="33"/>
      <c r="AM266" s="32"/>
      <c r="AN266" s="33"/>
      <c r="AO266" s="33"/>
      <c r="AP266" s="68"/>
      <c r="AQ266" s="69"/>
      <c r="AR266" s="69"/>
      <c r="AS266" s="69"/>
      <c r="AT266" s="69"/>
      <c r="AU266" s="32"/>
      <c r="AV266" s="33"/>
      <c r="AW266" s="33"/>
      <c r="AX266" s="33"/>
      <c r="AY266" s="33"/>
      <c r="AZ266" s="33"/>
      <c r="BA266" s="33"/>
      <c r="BB266" s="33"/>
      <c r="BC266" s="33"/>
      <c r="BD266" s="33"/>
      <c r="BE266" s="33"/>
      <c r="BF266" s="33"/>
      <c r="BG266" s="6"/>
      <c r="BH266" s="3">
        <f t="shared" si="8"/>
        <v>0</v>
      </c>
      <c r="BQ266" s="3">
        <f t="shared" si="9"/>
        <v>0</v>
      </c>
      <c r="BR266" s="3">
        <f t="shared" si="10"/>
        <v>0</v>
      </c>
      <c r="BS266" s="3">
        <f t="shared" si="11"/>
        <v>0</v>
      </c>
      <c r="BT266" s="3">
        <f t="shared" si="12"/>
        <v>0</v>
      </c>
      <c r="BU266" s="3">
        <f t="shared" si="13"/>
        <v>0</v>
      </c>
      <c r="DA266" s="3">
        <f t="shared" si="14"/>
        <v>0</v>
      </c>
    </row>
    <row r="267" spans="1:105" x14ac:dyDescent="0.25">
      <c r="A267" s="6"/>
      <c r="B267" s="67">
        <v>9</v>
      </c>
      <c r="C267" s="39"/>
      <c r="D267" s="32"/>
      <c r="E267" s="33"/>
      <c r="F267" s="33"/>
      <c r="G267" s="33"/>
      <c r="H267" s="33"/>
      <c r="I267" s="33"/>
      <c r="J267" s="33"/>
      <c r="K267" s="33"/>
      <c r="L267" s="33"/>
      <c r="M267" s="33"/>
      <c r="N267" s="33"/>
      <c r="O267" s="33"/>
      <c r="P267" s="33"/>
      <c r="Q267" s="33"/>
      <c r="R267" s="33"/>
      <c r="S267" s="33"/>
      <c r="T267" s="33"/>
      <c r="U267" s="33"/>
      <c r="V267" s="33"/>
      <c r="W267" s="33"/>
      <c r="X267" s="33"/>
      <c r="Y267" s="33"/>
      <c r="Z267" s="33"/>
      <c r="AA267" s="32"/>
      <c r="AB267" s="33"/>
      <c r="AC267" s="33"/>
      <c r="AD267" s="33"/>
      <c r="AE267" s="33"/>
      <c r="AF267" s="33"/>
      <c r="AG267" s="33"/>
      <c r="AH267" s="33"/>
      <c r="AI267" s="33"/>
      <c r="AJ267" s="33"/>
      <c r="AK267" s="33"/>
      <c r="AL267" s="33"/>
      <c r="AM267" s="32"/>
      <c r="AN267" s="33"/>
      <c r="AO267" s="33"/>
      <c r="AP267" s="68"/>
      <c r="AQ267" s="69"/>
      <c r="AR267" s="69"/>
      <c r="AS267" s="69"/>
      <c r="AT267" s="69"/>
      <c r="AU267" s="32"/>
      <c r="AV267" s="33"/>
      <c r="AW267" s="33"/>
      <c r="AX267" s="33"/>
      <c r="AY267" s="33"/>
      <c r="AZ267" s="33"/>
      <c r="BA267" s="33"/>
      <c r="BB267" s="33"/>
      <c r="BC267" s="33"/>
      <c r="BD267" s="33"/>
      <c r="BE267" s="33"/>
      <c r="BF267" s="33"/>
      <c r="BG267" s="6"/>
      <c r="BH267" s="3">
        <f t="shared" si="8"/>
        <v>0</v>
      </c>
      <c r="BQ267" s="3">
        <f t="shared" si="9"/>
        <v>0</v>
      </c>
      <c r="BR267" s="3">
        <f t="shared" si="10"/>
        <v>0</v>
      </c>
      <c r="BS267" s="3">
        <f t="shared" si="11"/>
        <v>0</v>
      </c>
      <c r="BT267" s="3">
        <f t="shared" si="12"/>
        <v>0</v>
      </c>
      <c r="BU267" s="3">
        <f t="shared" si="13"/>
        <v>0</v>
      </c>
      <c r="DA267" s="3">
        <f t="shared" si="14"/>
        <v>0</v>
      </c>
    </row>
    <row r="268" spans="1:105" x14ac:dyDescent="0.25">
      <c r="A268" s="6"/>
      <c r="B268" s="67">
        <v>10</v>
      </c>
      <c r="C268" s="39"/>
      <c r="D268" s="32"/>
      <c r="E268" s="33"/>
      <c r="F268" s="33"/>
      <c r="G268" s="33"/>
      <c r="H268" s="33"/>
      <c r="I268" s="33"/>
      <c r="J268" s="33"/>
      <c r="K268" s="33"/>
      <c r="L268" s="33"/>
      <c r="M268" s="33"/>
      <c r="N268" s="33"/>
      <c r="O268" s="33"/>
      <c r="P268" s="33"/>
      <c r="Q268" s="33"/>
      <c r="R268" s="33"/>
      <c r="S268" s="33"/>
      <c r="T268" s="33"/>
      <c r="U268" s="33"/>
      <c r="V268" s="33"/>
      <c r="W268" s="33"/>
      <c r="X268" s="33"/>
      <c r="Y268" s="33"/>
      <c r="Z268" s="33"/>
      <c r="AA268" s="32"/>
      <c r="AB268" s="33"/>
      <c r="AC268" s="33"/>
      <c r="AD268" s="33"/>
      <c r="AE268" s="33"/>
      <c r="AF268" s="33"/>
      <c r="AG268" s="33"/>
      <c r="AH268" s="33"/>
      <c r="AI268" s="33"/>
      <c r="AJ268" s="33"/>
      <c r="AK268" s="33"/>
      <c r="AL268" s="33"/>
      <c r="AM268" s="32"/>
      <c r="AN268" s="33"/>
      <c r="AO268" s="33"/>
      <c r="AP268" s="68"/>
      <c r="AQ268" s="69"/>
      <c r="AR268" s="69"/>
      <c r="AS268" s="69"/>
      <c r="AT268" s="69"/>
      <c r="AU268" s="32"/>
      <c r="AV268" s="33"/>
      <c r="AW268" s="33"/>
      <c r="AX268" s="33"/>
      <c r="AY268" s="33"/>
      <c r="AZ268" s="33"/>
      <c r="BA268" s="33"/>
      <c r="BB268" s="33"/>
      <c r="BC268" s="33"/>
      <c r="BD268" s="33"/>
      <c r="BE268" s="33"/>
      <c r="BF268" s="33"/>
      <c r="BG268" s="6"/>
      <c r="BH268" s="3">
        <f t="shared" si="8"/>
        <v>0</v>
      </c>
      <c r="BQ268" s="3">
        <f t="shared" si="9"/>
        <v>0</v>
      </c>
      <c r="BR268" s="3">
        <f t="shared" si="10"/>
        <v>0</v>
      </c>
      <c r="BS268" s="3">
        <f t="shared" si="11"/>
        <v>0</v>
      </c>
      <c r="BT268" s="3">
        <f t="shared" si="12"/>
        <v>0</v>
      </c>
      <c r="BU268" s="3">
        <f t="shared" si="13"/>
        <v>0</v>
      </c>
      <c r="DA268" s="3">
        <f t="shared" si="14"/>
        <v>0</v>
      </c>
    </row>
    <row r="269" spans="1:105" x14ac:dyDescent="0.25">
      <c r="A269" s="6"/>
      <c r="B269" s="6"/>
      <c r="C269" s="6"/>
      <c r="D269" s="6"/>
      <c r="E269" s="71" t="s">
        <v>143</v>
      </c>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6"/>
      <c r="BE269" s="6"/>
      <c r="BF269" s="6"/>
      <c r="BG269" s="6"/>
    </row>
    <row r="270" spans="1:105"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row>
    <row r="271" spans="1:105"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row>
    <row r="272" spans="1:105"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row>
    <row r="273" spans="1:105" x14ac:dyDescent="0.25">
      <c r="A273" s="6"/>
      <c r="B273" s="6"/>
      <c r="C273" s="6"/>
      <c r="D273" s="6"/>
      <c r="E273" s="6"/>
      <c r="F273" s="6"/>
      <c r="G273" s="6"/>
      <c r="H273" s="6"/>
      <c r="I273" s="6"/>
      <c r="J273" s="6"/>
      <c r="K273" s="6"/>
      <c r="L273" s="6"/>
      <c r="M273" s="6"/>
      <c r="N273" s="6"/>
      <c r="O273" s="6"/>
      <c r="P273" s="6"/>
      <c r="Q273" s="6"/>
      <c r="R273" s="6"/>
      <c r="S273" s="52" t="s">
        <v>0</v>
      </c>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6"/>
      <c r="AQ273" s="6"/>
      <c r="AR273" s="6"/>
      <c r="AS273" s="6"/>
      <c r="AT273" s="6"/>
      <c r="AU273" s="6"/>
      <c r="AV273" s="6"/>
      <c r="AW273" s="6"/>
      <c r="AX273" s="6"/>
      <c r="AY273" s="6"/>
      <c r="AZ273" s="6"/>
      <c r="BA273" s="6"/>
      <c r="BB273" s="6"/>
      <c r="BC273" s="6"/>
      <c r="BD273" s="6"/>
      <c r="BE273" s="6"/>
      <c r="BF273" s="6"/>
      <c r="BG273" s="6"/>
    </row>
    <row r="274" spans="1:105" x14ac:dyDescent="0.25">
      <c r="A274" s="6"/>
      <c r="B274" s="6"/>
      <c r="C274" s="6"/>
      <c r="D274" s="6"/>
      <c r="E274" s="6"/>
      <c r="F274" s="6"/>
      <c r="G274" s="6"/>
      <c r="H274" s="6"/>
      <c r="I274" s="6"/>
      <c r="J274" s="6"/>
      <c r="K274" s="6"/>
      <c r="L274" s="6"/>
      <c r="M274" s="6"/>
      <c r="N274" s="6"/>
      <c r="O274" s="6"/>
      <c r="P274" s="6"/>
      <c r="Q274" s="6"/>
      <c r="R274" s="6"/>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6"/>
      <c r="AQ274" s="6"/>
      <c r="AR274" s="6"/>
      <c r="AS274" s="6"/>
      <c r="AT274" s="6"/>
      <c r="AU274" s="6"/>
      <c r="AV274" s="6"/>
      <c r="AW274" s="6"/>
      <c r="AX274" s="6"/>
      <c r="AY274" s="6"/>
      <c r="AZ274" s="6"/>
      <c r="BA274" s="6"/>
      <c r="BB274" s="6"/>
      <c r="BC274" s="6"/>
      <c r="BD274" s="6"/>
      <c r="BE274" s="6"/>
      <c r="BF274" s="6"/>
      <c r="BG274" s="6"/>
    </row>
    <row r="275" spans="1:105"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row>
    <row r="276" spans="1:105" x14ac:dyDescent="0.25">
      <c r="A276" s="5" t="s">
        <v>144</v>
      </c>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row>
    <row r="277" spans="1:105" ht="10.7"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row>
    <row r="278" spans="1:105" x14ac:dyDescent="0.25">
      <c r="A278" s="73" t="s">
        <v>145</v>
      </c>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6"/>
      <c r="AM278" s="6"/>
      <c r="AN278" s="6"/>
      <c r="AO278" s="6"/>
      <c r="AP278" s="6"/>
      <c r="AQ278" s="6"/>
      <c r="AR278" s="6"/>
      <c r="AS278" s="6"/>
      <c r="AT278" s="6"/>
      <c r="AU278" s="6"/>
      <c r="AV278" s="6"/>
      <c r="AW278" s="6"/>
      <c r="AX278" s="6"/>
      <c r="AY278" s="6"/>
      <c r="AZ278" s="6"/>
      <c r="BA278" s="6"/>
      <c r="BB278" s="6"/>
      <c r="BC278" s="6"/>
      <c r="BD278" s="6"/>
      <c r="BE278" s="6"/>
      <c r="BF278" s="6"/>
      <c r="BG278" s="6"/>
    </row>
    <row r="279" spans="1:105" ht="10.7"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row>
    <row r="280" spans="1:105" x14ac:dyDescent="0.25">
      <c r="A280" s="63" t="s">
        <v>29</v>
      </c>
      <c r="B280" s="46"/>
      <c r="C280" s="47" t="s">
        <v>254</v>
      </c>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row>
    <row r="281" spans="1:105" x14ac:dyDescent="0.25">
      <c r="A281" s="6"/>
      <c r="B281" s="6"/>
      <c r="C281" s="47" t="s">
        <v>255</v>
      </c>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K281" s="6"/>
      <c r="AL281" s="40"/>
      <c r="AM281" s="41"/>
      <c r="AN281" s="41"/>
      <c r="AO281" s="41"/>
      <c r="AP281" s="41"/>
      <c r="AQ281" s="41"/>
      <c r="AR281" s="42"/>
      <c r="AS281" s="6"/>
      <c r="AT281" s="6"/>
      <c r="AU281" s="6"/>
      <c r="BC281" s="6"/>
      <c r="BD281" s="6"/>
      <c r="BE281" s="6"/>
      <c r="BF281" s="6"/>
      <c r="BG281" s="6"/>
      <c r="DA281" s="3">
        <f>IF(AND(B202="X",AL281=""),1,0)</f>
        <v>0</v>
      </c>
    </row>
    <row r="282" spans="1:105" ht="10.7"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row>
    <row r="283" spans="1:105" x14ac:dyDescent="0.25">
      <c r="A283" s="63" t="s">
        <v>32</v>
      </c>
      <c r="B283" s="46"/>
      <c r="C283" s="47" t="s">
        <v>146</v>
      </c>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6"/>
      <c r="AD283" s="40"/>
      <c r="AE283" s="41"/>
      <c r="AF283" s="41"/>
      <c r="AG283" s="41"/>
      <c r="AH283" s="41"/>
      <c r="AI283" s="41"/>
      <c r="AJ283" s="42"/>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DA283" s="3">
        <f>IF(AND(B202="X",AD283=""),1,0)</f>
        <v>0</v>
      </c>
    </row>
    <row r="284" spans="1:105" ht="10.7"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row>
    <row r="285" spans="1:105" x14ac:dyDescent="0.25">
      <c r="A285" s="63" t="s">
        <v>35</v>
      </c>
      <c r="B285" s="46"/>
      <c r="C285" s="47" t="s">
        <v>147</v>
      </c>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70"/>
      <c r="AD285" s="40"/>
      <c r="AE285" s="41"/>
      <c r="AF285" s="41"/>
      <c r="AG285" s="41"/>
      <c r="AH285" s="41"/>
      <c r="AI285" s="41"/>
      <c r="AJ285" s="42"/>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DA285" s="3">
        <f>IF(AND(B202="X",AD285=""),1,0)</f>
        <v>0</v>
      </c>
    </row>
    <row r="286" spans="1:105" ht="10.7"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row>
    <row r="287" spans="1:105" x14ac:dyDescent="0.25">
      <c r="A287" s="63" t="s">
        <v>39</v>
      </c>
      <c r="B287" s="46"/>
      <c r="C287" s="47" t="s">
        <v>148</v>
      </c>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K287" s="40"/>
      <c r="AL287" s="41"/>
      <c r="AM287" s="41"/>
      <c r="AN287" s="41"/>
      <c r="AO287" s="41"/>
      <c r="AP287" s="41"/>
      <c r="AQ287" s="42"/>
      <c r="AR287" s="6"/>
      <c r="AZ287" s="6"/>
      <c r="BA287" s="6"/>
      <c r="BB287" s="6"/>
      <c r="BC287" s="6"/>
      <c r="BD287" s="6"/>
      <c r="BE287" s="6"/>
      <c r="BF287" s="6"/>
      <c r="BG287" s="6"/>
      <c r="DA287" s="3">
        <f>IF(AND(B202="X",AK287=""),1,0)</f>
        <v>0</v>
      </c>
    </row>
    <row r="288" spans="1:105" ht="10.7"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row>
    <row r="289" spans="1:115" x14ac:dyDescent="0.25">
      <c r="A289" s="63" t="s">
        <v>41</v>
      </c>
      <c r="B289" s="46"/>
      <c r="C289" s="47" t="s">
        <v>149</v>
      </c>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B289" s="40"/>
      <c r="AC289" s="41"/>
      <c r="AD289" s="41"/>
      <c r="AE289" s="41"/>
      <c r="AF289" s="41"/>
      <c r="AG289" s="41"/>
      <c r="AH289" s="42"/>
      <c r="AI289" s="6"/>
      <c r="AJ289" s="6"/>
      <c r="AK289" s="6"/>
      <c r="AS289" s="6"/>
      <c r="AT289" s="6"/>
      <c r="AU289" s="6"/>
      <c r="AV289" s="6"/>
      <c r="AW289" s="6"/>
      <c r="AX289" s="6"/>
      <c r="AY289" s="6"/>
      <c r="AZ289" s="6"/>
      <c r="BA289" s="6"/>
      <c r="BB289" s="6"/>
      <c r="BC289" s="6"/>
      <c r="BD289" s="6"/>
      <c r="BE289" s="6"/>
      <c r="BF289" s="6"/>
      <c r="BG289" s="6"/>
      <c r="DA289" s="3">
        <f>IF(AND(B202="X",AB289=""),1,0)</f>
        <v>0</v>
      </c>
    </row>
    <row r="290" spans="1:115" ht="10.7"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row>
    <row r="291" spans="1:115" x14ac:dyDescent="0.25">
      <c r="A291" s="63" t="s">
        <v>43</v>
      </c>
      <c r="B291" s="46"/>
      <c r="C291" s="47" t="s">
        <v>150</v>
      </c>
      <c r="D291" s="46"/>
      <c r="E291" s="46"/>
      <c r="F291" s="46"/>
      <c r="G291" s="46"/>
      <c r="H291" s="46"/>
      <c r="I291" s="46"/>
      <c r="J291" s="46"/>
      <c r="K291" s="46"/>
      <c r="L291" s="46"/>
      <c r="M291" s="46"/>
      <c r="N291" s="46"/>
      <c r="O291" s="46"/>
      <c r="P291" s="46"/>
      <c r="Q291" s="46"/>
      <c r="R291" s="46"/>
      <c r="S291" s="46"/>
      <c r="T291" s="46"/>
      <c r="U291" s="46"/>
      <c r="V291" s="46"/>
      <c r="W291" s="46"/>
      <c r="X291" s="46"/>
      <c r="Y291" s="46"/>
      <c r="AA291" s="40"/>
      <c r="AB291" s="41"/>
      <c r="AC291" s="41"/>
      <c r="AD291" s="41"/>
      <c r="AE291" s="41"/>
      <c r="AF291" s="41"/>
      <c r="AG291" s="42"/>
      <c r="AH291" s="6"/>
      <c r="AI291" s="6"/>
      <c r="AJ291" s="6"/>
      <c r="AK291" s="6"/>
      <c r="AL291" s="6"/>
      <c r="AM291" s="6"/>
      <c r="AN291" s="6"/>
      <c r="AO291" s="6"/>
      <c r="AP291" s="6"/>
      <c r="AQ291" s="6"/>
      <c r="AR291" s="6"/>
      <c r="AZ291" s="6"/>
      <c r="BA291" s="6"/>
      <c r="BB291" s="6"/>
      <c r="BC291" s="6"/>
      <c r="BD291" s="6"/>
      <c r="BE291" s="6"/>
      <c r="BF291" s="6"/>
      <c r="BG291" s="6"/>
      <c r="DA291" s="3">
        <f>IF(AND(B202="X",AA291=""),1,0)</f>
        <v>0</v>
      </c>
    </row>
    <row r="292" spans="1:115" ht="10.7"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row>
    <row r="293" spans="1:115" x14ac:dyDescent="0.25">
      <c r="A293" s="63" t="s">
        <v>46</v>
      </c>
      <c r="B293" s="46"/>
      <c r="C293" s="47" t="s">
        <v>256</v>
      </c>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0"/>
      <c r="BA293" s="41"/>
      <c r="BB293" s="41"/>
      <c r="BC293" s="41"/>
      <c r="BD293" s="41"/>
      <c r="BE293" s="41"/>
      <c r="BF293" s="42"/>
      <c r="BG293" s="6"/>
      <c r="DA293" s="3">
        <f>IF(AND(B202="X",AZ293=""),1,0)</f>
        <v>0</v>
      </c>
    </row>
    <row r="294" spans="1:115" ht="10.7"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row>
    <row r="295" spans="1:115" x14ac:dyDescent="0.25">
      <c r="A295" s="63" t="s">
        <v>47</v>
      </c>
      <c r="B295" s="46"/>
      <c r="C295" s="47" t="s">
        <v>151</v>
      </c>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G295" s="40"/>
      <c r="AH295" s="41"/>
      <c r="AI295" s="41"/>
      <c r="AJ295" s="41"/>
      <c r="AK295" s="41"/>
      <c r="AL295" s="41"/>
      <c r="AM295" s="42"/>
      <c r="AN295" s="6"/>
      <c r="AV295" s="6"/>
      <c r="AW295" s="6"/>
      <c r="AX295" s="6"/>
      <c r="AY295" s="6"/>
      <c r="AZ295" s="6"/>
      <c r="BA295" s="6"/>
      <c r="BB295" s="6"/>
      <c r="BC295" s="6"/>
      <c r="BD295" s="6"/>
      <c r="BE295" s="6"/>
      <c r="BF295" s="6"/>
      <c r="BG295" s="6"/>
      <c r="DA295" s="3">
        <f>IF(AND(B202="X",AG295=""),1,0)</f>
        <v>0</v>
      </c>
    </row>
    <row r="296" spans="1:115" x14ac:dyDescent="0.25">
      <c r="A296" s="6"/>
      <c r="B296" s="6"/>
      <c r="C296" s="6"/>
      <c r="D296" s="6"/>
      <c r="E296" s="43" t="s">
        <v>37</v>
      </c>
      <c r="F296" s="44"/>
      <c r="G296" s="44"/>
      <c r="H296" s="44"/>
      <c r="I296" s="44"/>
      <c r="J296" s="44"/>
      <c r="K296" s="44"/>
      <c r="L296" s="44"/>
      <c r="M296" s="44"/>
      <c r="N296" s="44"/>
      <c r="O296" s="44"/>
      <c r="P296" s="44"/>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row>
    <row r="297" spans="1:115" ht="30" customHeight="1" x14ac:dyDescent="0.25">
      <c r="A297" s="6"/>
      <c r="B297" s="6"/>
      <c r="C297" s="6"/>
      <c r="D297" s="6"/>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6"/>
      <c r="DA297" s="3">
        <f>IF(AND(B202="X",AG295="Yes",E297=""),1,0)</f>
        <v>0</v>
      </c>
    </row>
    <row r="298" spans="1:115" ht="10.7"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row>
    <row r="299" spans="1:115" x14ac:dyDescent="0.25">
      <c r="A299" s="5" t="s">
        <v>152</v>
      </c>
      <c r="B299" s="6"/>
      <c r="C299" s="6"/>
      <c r="D299" s="6"/>
      <c r="E299" s="6"/>
      <c r="F299" s="6"/>
      <c r="G299" s="6"/>
      <c r="H299" s="6"/>
      <c r="I299" s="6"/>
      <c r="J299" s="6"/>
      <c r="K299" s="6"/>
      <c r="L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47"/>
      <c r="AT299" s="46"/>
      <c r="AU299" s="6"/>
      <c r="AV299" s="6"/>
      <c r="AW299" s="6"/>
      <c r="AX299" s="6"/>
      <c r="AY299" s="6"/>
      <c r="AZ299" s="6"/>
      <c r="BA299" s="6"/>
      <c r="BB299" s="6"/>
      <c r="BC299" s="6"/>
      <c r="BD299" s="6"/>
      <c r="BE299" s="6"/>
      <c r="BF299" s="6"/>
      <c r="BG299" s="6"/>
    </row>
    <row r="300" spans="1:115" ht="3.6" customHeight="1" x14ac:dyDescent="0.25">
      <c r="A300" s="5"/>
      <c r="B300" s="6"/>
      <c r="C300" s="6"/>
      <c r="D300" s="6"/>
      <c r="E300" s="6"/>
      <c r="F300" s="6"/>
      <c r="G300" s="6"/>
      <c r="H300" s="6"/>
      <c r="I300" s="6"/>
      <c r="J300" s="6"/>
      <c r="K300" s="6"/>
      <c r="L300" s="6"/>
      <c r="M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17"/>
      <c r="AT300" s="16"/>
      <c r="AU300" s="6"/>
      <c r="AV300" s="6"/>
      <c r="AW300" s="6"/>
      <c r="AX300" s="6"/>
      <c r="AY300" s="6"/>
      <c r="AZ300" s="6"/>
      <c r="BA300" s="6"/>
      <c r="BB300" s="6"/>
      <c r="BC300" s="6"/>
      <c r="BD300" s="6"/>
      <c r="BE300" s="6"/>
      <c r="BF300" s="6"/>
      <c r="BG300" s="6"/>
    </row>
    <row r="301" spans="1:115" x14ac:dyDescent="0.25">
      <c r="A301" s="64"/>
      <c r="B301" s="65"/>
      <c r="C301" s="65"/>
      <c r="D301" s="66"/>
      <c r="E301" s="45" t="s">
        <v>180</v>
      </c>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6"/>
      <c r="AQ301" s="6"/>
      <c r="AR301" s="6"/>
      <c r="AS301" s="6"/>
      <c r="AT301" s="6"/>
      <c r="AU301" s="6"/>
      <c r="AV301" s="6"/>
      <c r="AW301" s="6"/>
      <c r="AX301" s="6"/>
      <c r="AY301" s="6"/>
      <c r="AZ301" s="6"/>
      <c r="BA301" s="6"/>
      <c r="BB301" s="6"/>
      <c r="BC301" s="6"/>
      <c r="BD301" s="6"/>
      <c r="BE301" s="6"/>
      <c r="BF301" s="6"/>
      <c r="BG301" s="6"/>
    </row>
    <row r="302" spans="1:115" ht="3.6" customHeight="1" x14ac:dyDescent="0.25">
      <c r="A302" s="6"/>
      <c r="B302" s="6"/>
      <c r="C302" s="6"/>
      <c r="D302" s="6"/>
      <c r="E302" s="6"/>
      <c r="F302" s="6"/>
      <c r="G302" s="6"/>
      <c r="H302" s="6"/>
      <c r="I302" s="6"/>
      <c r="J302" s="6"/>
      <c r="K302" s="6"/>
      <c r="L302" s="6"/>
      <c r="M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row>
    <row r="303" spans="1:115" x14ac:dyDescent="0.25">
      <c r="A303" s="37" t="s">
        <v>137</v>
      </c>
      <c r="B303" s="38"/>
      <c r="C303" s="37" t="s">
        <v>138</v>
      </c>
      <c r="D303" s="38"/>
      <c r="E303" s="38"/>
      <c r="F303" s="38"/>
      <c r="G303" s="38"/>
      <c r="H303" s="38"/>
      <c r="I303" s="38"/>
      <c r="J303" s="38"/>
      <c r="K303" s="38"/>
      <c r="L303" s="38"/>
      <c r="M303" s="38"/>
      <c r="N303" s="38"/>
      <c r="O303" s="38"/>
      <c r="P303" s="38"/>
      <c r="Q303" s="38"/>
      <c r="R303" s="38"/>
      <c r="S303" s="38"/>
      <c r="T303" s="38"/>
      <c r="U303" s="38"/>
      <c r="V303" s="38"/>
      <c r="W303" s="38"/>
      <c r="X303" s="38"/>
      <c r="Y303" s="38"/>
      <c r="Z303" s="37" t="s">
        <v>139</v>
      </c>
      <c r="AA303" s="38"/>
      <c r="AB303" s="38"/>
      <c r="AC303" s="38"/>
      <c r="AD303" s="38"/>
      <c r="AE303" s="38"/>
      <c r="AF303" s="38"/>
      <c r="AG303" s="38"/>
      <c r="AH303" s="38"/>
      <c r="AI303" s="38"/>
      <c r="AJ303" s="38"/>
      <c r="AK303" s="38"/>
      <c r="AL303" s="39"/>
      <c r="AM303" s="37" t="s">
        <v>140</v>
      </c>
      <c r="AN303" s="38"/>
      <c r="AO303" s="38"/>
      <c r="AP303" s="37" t="s">
        <v>141</v>
      </c>
      <c r="AQ303" s="39"/>
      <c r="AR303" s="39"/>
      <c r="AS303" s="39"/>
      <c r="AT303" s="39"/>
      <c r="AU303" s="37" t="s">
        <v>142</v>
      </c>
      <c r="AV303" s="39"/>
      <c r="AW303" s="39"/>
      <c r="AX303" s="39"/>
      <c r="AY303" s="39"/>
      <c r="AZ303" s="39"/>
      <c r="BA303" s="39"/>
      <c r="BB303" s="39"/>
      <c r="BC303" s="39"/>
      <c r="BD303" s="39"/>
      <c r="BE303" s="39"/>
      <c r="BF303" s="39"/>
      <c r="BG303" s="39"/>
    </row>
    <row r="304" spans="1:115" x14ac:dyDescent="0.25">
      <c r="A304" s="67">
        <v>1</v>
      </c>
      <c r="B304" s="39"/>
      <c r="C304" s="32"/>
      <c r="D304" s="33"/>
      <c r="E304" s="33"/>
      <c r="F304" s="33"/>
      <c r="G304" s="33"/>
      <c r="H304" s="33"/>
      <c r="I304" s="33"/>
      <c r="J304" s="33"/>
      <c r="K304" s="33"/>
      <c r="L304" s="33"/>
      <c r="M304" s="33"/>
      <c r="N304" s="33"/>
      <c r="O304" s="33"/>
      <c r="P304" s="33"/>
      <c r="Q304" s="33"/>
      <c r="R304" s="33"/>
      <c r="S304" s="33"/>
      <c r="T304" s="33"/>
      <c r="U304" s="33"/>
      <c r="V304" s="33"/>
      <c r="W304" s="33"/>
      <c r="X304" s="33"/>
      <c r="Y304" s="33"/>
      <c r="Z304" s="32"/>
      <c r="AA304" s="33"/>
      <c r="AB304" s="33"/>
      <c r="AC304" s="33"/>
      <c r="AD304" s="33"/>
      <c r="AE304" s="33"/>
      <c r="AF304" s="33"/>
      <c r="AG304" s="33"/>
      <c r="AH304" s="33"/>
      <c r="AI304" s="33"/>
      <c r="AJ304" s="33"/>
      <c r="AK304" s="33"/>
      <c r="AL304" s="33"/>
      <c r="AM304" s="32"/>
      <c r="AN304" s="33"/>
      <c r="AO304" s="33"/>
      <c r="AP304" s="68"/>
      <c r="AQ304" s="69"/>
      <c r="AR304" s="69"/>
      <c r="AS304" s="69"/>
      <c r="AT304" s="69"/>
      <c r="AU304" s="32"/>
      <c r="AV304" s="33"/>
      <c r="AW304" s="33"/>
      <c r="AX304" s="33"/>
      <c r="AY304" s="33"/>
      <c r="AZ304" s="33"/>
      <c r="BA304" s="33"/>
      <c r="BB304" s="33"/>
      <c r="BC304" s="33"/>
      <c r="BD304" s="33"/>
      <c r="BE304" s="33"/>
      <c r="BF304" s="33"/>
      <c r="BG304" s="33"/>
      <c r="BH304" s="3">
        <f t="shared" ref="BH304:BH313" si="15">BQ304+BR304+BS304+BT304+BU304</f>
        <v>0</v>
      </c>
      <c r="BQ304" s="3">
        <f>IF(C304="",0,1)</f>
        <v>0</v>
      </c>
      <c r="BR304" s="3">
        <f>IF(Z304="",0,1)</f>
        <v>0</v>
      </c>
      <c r="BS304" s="3">
        <f>IF(AM304="",0,1)</f>
        <v>0</v>
      </c>
      <c r="BT304" s="3">
        <f>IF(AP304="",0,1)</f>
        <v>0</v>
      </c>
      <c r="BU304" s="3">
        <f>IF(AU304="",0,1)</f>
        <v>0</v>
      </c>
      <c r="DA304" s="3">
        <f t="shared" ref="DA304:DA313" si="16">IF(OR(BH304=5,BH304=0),0,1)</f>
        <v>0</v>
      </c>
      <c r="DB304" s="3">
        <f>IF(AND(B202="X",DK304=0),1,0)</f>
        <v>0</v>
      </c>
      <c r="DK304" s="3">
        <f>SUM(BQ304:BU313)</f>
        <v>0</v>
      </c>
    </row>
    <row r="305" spans="1:109" x14ac:dyDescent="0.25">
      <c r="A305" s="67">
        <v>2</v>
      </c>
      <c r="B305" s="39"/>
      <c r="C305" s="40" t="str">
        <f t="shared" ref="C305:C313" si="17">IF($A$301="x",IF(D260="","",D260),"")</f>
        <v/>
      </c>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39"/>
      <c r="Z305" s="40" t="str">
        <f t="shared" ref="Z305:Z313" si="18">IF($A$301="x",IF(AA260="","",AA260),"")</f>
        <v/>
      </c>
      <c r="AA305" s="116"/>
      <c r="AB305" s="116"/>
      <c r="AC305" s="116"/>
      <c r="AD305" s="116"/>
      <c r="AE305" s="116"/>
      <c r="AF305" s="116"/>
      <c r="AG305" s="116"/>
      <c r="AH305" s="116"/>
      <c r="AI305" s="116"/>
      <c r="AJ305" s="116"/>
      <c r="AK305" s="116"/>
      <c r="AL305" s="139"/>
      <c r="AM305" s="32" t="str">
        <f t="shared" ref="AM305:AM313" si="19">IF($A$301="x",IF(AM260="","",AM260),"")</f>
        <v/>
      </c>
      <c r="AN305" s="33"/>
      <c r="AO305" s="33"/>
      <c r="AP305" s="68" t="str">
        <f t="shared" ref="AP305:AP313" si="20">IF($A$301="x",IF(AP260="","",AP260),"")</f>
        <v/>
      </c>
      <c r="AQ305" s="69"/>
      <c r="AR305" s="69"/>
      <c r="AS305" s="69"/>
      <c r="AT305" s="69"/>
      <c r="AU305" s="32" t="str">
        <f t="shared" ref="AU305:AU313" si="21">IF($A$301="x",IF(AU260="","",AU260),"")</f>
        <v/>
      </c>
      <c r="AV305" s="33"/>
      <c r="AW305" s="33"/>
      <c r="AX305" s="33"/>
      <c r="AY305" s="33"/>
      <c r="AZ305" s="33"/>
      <c r="BA305" s="33"/>
      <c r="BB305" s="33"/>
      <c r="BC305" s="33"/>
      <c r="BD305" s="33"/>
      <c r="BE305" s="33"/>
      <c r="BF305" s="33"/>
      <c r="BG305" s="33"/>
      <c r="BH305" s="3">
        <f t="shared" si="15"/>
        <v>0</v>
      </c>
      <c r="BQ305" s="3">
        <f t="shared" ref="BQ305:BQ313" si="22">IF(C305="",0,1)</f>
        <v>0</v>
      </c>
      <c r="BR305" s="3">
        <f t="shared" ref="BR305:BR313" si="23">IF(Z305="",0,1)</f>
        <v>0</v>
      </c>
      <c r="BS305" s="3">
        <f t="shared" ref="BS305:BS313" si="24">IF(AM305="",0,1)</f>
        <v>0</v>
      </c>
      <c r="BT305" s="3">
        <f t="shared" ref="BT305:BT313" si="25">IF(AP305="",0,1)</f>
        <v>0</v>
      </c>
      <c r="BU305" s="3">
        <f t="shared" ref="BU305:BU313" si="26">IF(AU305="",0,1)</f>
        <v>0</v>
      </c>
      <c r="DA305" s="3">
        <f t="shared" si="16"/>
        <v>0</v>
      </c>
    </row>
    <row r="306" spans="1:109" x14ac:dyDescent="0.25">
      <c r="A306" s="67">
        <v>3</v>
      </c>
      <c r="B306" s="39"/>
      <c r="C306" s="40" t="str">
        <f t="shared" si="17"/>
        <v/>
      </c>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39"/>
      <c r="Z306" s="40" t="str">
        <f t="shared" si="18"/>
        <v/>
      </c>
      <c r="AA306" s="116"/>
      <c r="AB306" s="116"/>
      <c r="AC306" s="116"/>
      <c r="AD306" s="116"/>
      <c r="AE306" s="116"/>
      <c r="AF306" s="116"/>
      <c r="AG306" s="116"/>
      <c r="AH306" s="116"/>
      <c r="AI306" s="116"/>
      <c r="AJ306" s="116"/>
      <c r="AK306" s="116"/>
      <c r="AL306" s="139"/>
      <c r="AM306" s="32" t="str">
        <f t="shared" si="19"/>
        <v/>
      </c>
      <c r="AN306" s="33"/>
      <c r="AO306" s="33"/>
      <c r="AP306" s="68" t="str">
        <f t="shared" si="20"/>
        <v/>
      </c>
      <c r="AQ306" s="69"/>
      <c r="AR306" s="69"/>
      <c r="AS306" s="69"/>
      <c r="AT306" s="69"/>
      <c r="AU306" s="32" t="str">
        <f t="shared" si="21"/>
        <v/>
      </c>
      <c r="AV306" s="33"/>
      <c r="AW306" s="33"/>
      <c r="AX306" s="33"/>
      <c r="AY306" s="33"/>
      <c r="AZ306" s="33"/>
      <c r="BA306" s="33"/>
      <c r="BB306" s="33"/>
      <c r="BC306" s="33"/>
      <c r="BD306" s="33"/>
      <c r="BE306" s="33"/>
      <c r="BF306" s="33"/>
      <c r="BG306" s="33"/>
      <c r="BH306" s="3">
        <f t="shared" si="15"/>
        <v>0</v>
      </c>
      <c r="BQ306" s="3">
        <f t="shared" si="22"/>
        <v>0</v>
      </c>
      <c r="BR306" s="3">
        <f t="shared" si="23"/>
        <v>0</v>
      </c>
      <c r="BS306" s="3">
        <f t="shared" si="24"/>
        <v>0</v>
      </c>
      <c r="BT306" s="3">
        <f t="shared" si="25"/>
        <v>0</v>
      </c>
      <c r="BU306" s="3">
        <f t="shared" si="26"/>
        <v>0</v>
      </c>
      <c r="DA306" s="3">
        <f t="shared" si="16"/>
        <v>0</v>
      </c>
    </row>
    <row r="307" spans="1:109" x14ac:dyDescent="0.25">
      <c r="A307" s="67">
        <v>4</v>
      </c>
      <c r="B307" s="39"/>
      <c r="C307" s="40" t="str">
        <f t="shared" si="17"/>
        <v/>
      </c>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39"/>
      <c r="Z307" s="40" t="str">
        <f t="shared" si="18"/>
        <v/>
      </c>
      <c r="AA307" s="116"/>
      <c r="AB307" s="116"/>
      <c r="AC307" s="116"/>
      <c r="AD307" s="116"/>
      <c r="AE307" s="116"/>
      <c r="AF307" s="116"/>
      <c r="AG307" s="116"/>
      <c r="AH307" s="116"/>
      <c r="AI307" s="116"/>
      <c r="AJ307" s="116"/>
      <c r="AK307" s="116"/>
      <c r="AL307" s="139"/>
      <c r="AM307" s="32" t="str">
        <f t="shared" si="19"/>
        <v/>
      </c>
      <c r="AN307" s="33"/>
      <c r="AO307" s="33"/>
      <c r="AP307" s="68" t="str">
        <f t="shared" si="20"/>
        <v/>
      </c>
      <c r="AQ307" s="69"/>
      <c r="AR307" s="69"/>
      <c r="AS307" s="69"/>
      <c r="AT307" s="69"/>
      <c r="AU307" s="32" t="str">
        <f t="shared" si="21"/>
        <v/>
      </c>
      <c r="AV307" s="33"/>
      <c r="AW307" s="33"/>
      <c r="AX307" s="33"/>
      <c r="AY307" s="33"/>
      <c r="AZ307" s="33"/>
      <c r="BA307" s="33"/>
      <c r="BB307" s="33"/>
      <c r="BC307" s="33"/>
      <c r="BD307" s="33"/>
      <c r="BE307" s="33"/>
      <c r="BF307" s="33"/>
      <c r="BG307" s="33"/>
      <c r="BH307" s="3">
        <f t="shared" si="15"/>
        <v>0</v>
      </c>
      <c r="BQ307" s="3">
        <f t="shared" si="22"/>
        <v>0</v>
      </c>
      <c r="BR307" s="3">
        <f t="shared" si="23"/>
        <v>0</v>
      </c>
      <c r="BS307" s="3">
        <f t="shared" si="24"/>
        <v>0</v>
      </c>
      <c r="BT307" s="3">
        <f t="shared" si="25"/>
        <v>0</v>
      </c>
      <c r="BU307" s="3">
        <f t="shared" si="26"/>
        <v>0</v>
      </c>
      <c r="DA307" s="3">
        <f t="shared" si="16"/>
        <v>0</v>
      </c>
    </row>
    <row r="308" spans="1:109" x14ac:dyDescent="0.25">
      <c r="A308" s="67">
        <v>5</v>
      </c>
      <c r="B308" s="39"/>
      <c r="C308" s="40" t="str">
        <f t="shared" si="17"/>
        <v/>
      </c>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39"/>
      <c r="Z308" s="40" t="str">
        <f t="shared" si="18"/>
        <v/>
      </c>
      <c r="AA308" s="116"/>
      <c r="AB308" s="116"/>
      <c r="AC308" s="116"/>
      <c r="AD308" s="116"/>
      <c r="AE308" s="116"/>
      <c r="AF308" s="116"/>
      <c r="AG308" s="116"/>
      <c r="AH308" s="116"/>
      <c r="AI308" s="116"/>
      <c r="AJ308" s="116"/>
      <c r="AK308" s="116"/>
      <c r="AL308" s="139"/>
      <c r="AM308" s="32" t="str">
        <f t="shared" si="19"/>
        <v/>
      </c>
      <c r="AN308" s="33"/>
      <c r="AO308" s="33"/>
      <c r="AP308" s="68" t="str">
        <f t="shared" si="20"/>
        <v/>
      </c>
      <c r="AQ308" s="69"/>
      <c r="AR308" s="69"/>
      <c r="AS308" s="69"/>
      <c r="AT308" s="69"/>
      <c r="AU308" s="32" t="str">
        <f t="shared" si="21"/>
        <v/>
      </c>
      <c r="AV308" s="33"/>
      <c r="AW308" s="33"/>
      <c r="AX308" s="33"/>
      <c r="AY308" s="33"/>
      <c r="AZ308" s="33"/>
      <c r="BA308" s="33"/>
      <c r="BB308" s="33"/>
      <c r="BC308" s="33"/>
      <c r="BD308" s="33"/>
      <c r="BE308" s="33"/>
      <c r="BF308" s="33"/>
      <c r="BG308" s="33"/>
      <c r="BH308" s="3">
        <f t="shared" si="15"/>
        <v>0</v>
      </c>
      <c r="BQ308" s="3">
        <f t="shared" si="22"/>
        <v>0</v>
      </c>
      <c r="BR308" s="3">
        <f t="shared" si="23"/>
        <v>0</v>
      </c>
      <c r="BS308" s="3">
        <f t="shared" si="24"/>
        <v>0</v>
      </c>
      <c r="BT308" s="3">
        <f t="shared" si="25"/>
        <v>0</v>
      </c>
      <c r="BU308" s="3">
        <f t="shared" si="26"/>
        <v>0</v>
      </c>
      <c r="DA308" s="3">
        <f t="shared" si="16"/>
        <v>0</v>
      </c>
    </row>
    <row r="309" spans="1:109" x14ac:dyDescent="0.25">
      <c r="A309" s="67">
        <v>6</v>
      </c>
      <c r="B309" s="39"/>
      <c r="C309" s="40" t="str">
        <f t="shared" si="17"/>
        <v/>
      </c>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39"/>
      <c r="Z309" s="40" t="str">
        <f t="shared" si="18"/>
        <v/>
      </c>
      <c r="AA309" s="116"/>
      <c r="AB309" s="116"/>
      <c r="AC309" s="116"/>
      <c r="AD309" s="116"/>
      <c r="AE309" s="116"/>
      <c r="AF309" s="116"/>
      <c r="AG309" s="116"/>
      <c r="AH309" s="116"/>
      <c r="AI309" s="116"/>
      <c r="AJ309" s="116"/>
      <c r="AK309" s="116"/>
      <c r="AL309" s="139"/>
      <c r="AM309" s="32" t="str">
        <f t="shared" si="19"/>
        <v/>
      </c>
      <c r="AN309" s="33"/>
      <c r="AO309" s="33"/>
      <c r="AP309" s="68" t="str">
        <f t="shared" si="20"/>
        <v/>
      </c>
      <c r="AQ309" s="69"/>
      <c r="AR309" s="69"/>
      <c r="AS309" s="69"/>
      <c r="AT309" s="69"/>
      <c r="AU309" s="32" t="str">
        <f t="shared" si="21"/>
        <v/>
      </c>
      <c r="AV309" s="33"/>
      <c r="AW309" s="33"/>
      <c r="AX309" s="33"/>
      <c r="AY309" s="33"/>
      <c r="AZ309" s="33"/>
      <c r="BA309" s="33"/>
      <c r="BB309" s="33"/>
      <c r="BC309" s="33"/>
      <c r="BD309" s="33"/>
      <c r="BE309" s="33"/>
      <c r="BF309" s="33"/>
      <c r="BG309" s="33"/>
      <c r="BH309" s="3">
        <f t="shared" si="15"/>
        <v>0</v>
      </c>
      <c r="BQ309" s="3">
        <f t="shared" si="22"/>
        <v>0</v>
      </c>
      <c r="BR309" s="3">
        <f t="shared" si="23"/>
        <v>0</v>
      </c>
      <c r="BS309" s="3">
        <f t="shared" si="24"/>
        <v>0</v>
      </c>
      <c r="BT309" s="3">
        <f t="shared" si="25"/>
        <v>0</v>
      </c>
      <c r="BU309" s="3">
        <f t="shared" si="26"/>
        <v>0</v>
      </c>
      <c r="DA309" s="3">
        <f t="shared" si="16"/>
        <v>0</v>
      </c>
    </row>
    <row r="310" spans="1:109" x14ac:dyDescent="0.25">
      <c r="A310" s="67">
        <v>7</v>
      </c>
      <c r="B310" s="39"/>
      <c r="C310" s="40" t="str">
        <f t="shared" si="17"/>
        <v/>
      </c>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39"/>
      <c r="Z310" s="40" t="str">
        <f t="shared" si="18"/>
        <v/>
      </c>
      <c r="AA310" s="116"/>
      <c r="AB310" s="116"/>
      <c r="AC310" s="116"/>
      <c r="AD310" s="116"/>
      <c r="AE310" s="116"/>
      <c r="AF310" s="116"/>
      <c r="AG310" s="116"/>
      <c r="AH310" s="116"/>
      <c r="AI310" s="116"/>
      <c r="AJ310" s="116"/>
      <c r="AK310" s="116"/>
      <c r="AL310" s="139"/>
      <c r="AM310" s="32" t="str">
        <f t="shared" si="19"/>
        <v/>
      </c>
      <c r="AN310" s="33"/>
      <c r="AO310" s="33"/>
      <c r="AP310" s="68" t="str">
        <f t="shared" si="20"/>
        <v/>
      </c>
      <c r="AQ310" s="69"/>
      <c r="AR310" s="69"/>
      <c r="AS310" s="69"/>
      <c r="AT310" s="69"/>
      <c r="AU310" s="32" t="str">
        <f t="shared" si="21"/>
        <v/>
      </c>
      <c r="AV310" s="33"/>
      <c r="AW310" s="33"/>
      <c r="AX310" s="33"/>
      <c r="AY310" s="33"/>
      <c r="AZ310" s="33"/>
      <c r="BA310" s="33"/>
      <c r="BB310" s="33"/>
      <c r="BC310" s="33"/>
      <c r="BD310" s="33"/>
      <c r="BE310" s="33"/>
      <c r="BF310" s="33"/>
      <c r="BG310" s="33"/>
      <c r="BH310" s="3">
        <f t="shared" si="15"/>
        <v>0</v>
      </c>
      <c r="BQ310" s="3">
        <f t="shared" si="22"/>
        <v>0</v>
      </c>
      <c r="BR310" s="3">
        <f t="shared" si="23"/>
        <v>0</v>
      </c>
      <c r="BS310" s="3">
        <f t="shared" si="24"/>
        <v>0</v>
      </c>
      <c r="BT310" s="3">
        <f t="shared" si="25"/>
        <v>0</v>
      </c>
      <c r="BU310" s="3">
        <f t="shared" si="26"/>
        <v>0</v>
      </c>
      <c r="DA310" s="3">
        <f t="shared" si="16"/>
        <v>0</v>
      </c>
    </row>
    <row r="311" spans="1:109" x14ac:dyDescent="0.25">
      <c r="A311" s="67">
        <v>8</v>
      </c>
      <c r="B311" s="39"/>
      <c r="C311" s="40" t="str">
        <f t="shared" si="17"/>
        <v/>
      </c>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39"/>
      <c r="Z311" s="40" t="str">
        <f t="shared" si="18"/>
        <v/>
      </c>
      <c r="AA311" s="116"/>
      <c r="AB311" s="116"/>
      <c r="AC311" s="116"/>
      <c r="AD311" s="116"/>
      <c r="AE311" s="116"/>
      <c r="AF311" s="116"/>
      <c r="AG311" s="116"/>
      <c r="AH311" s="116"/>
      <c r="AI311" s="116"/>
      <c r="AJ311" s="116"/>
      <c r="AK311" s="116"/>
      <c r="AL311" s="139"/>
      <c r="AM311" s="32" t="str">
        <f t="shared" si="19"/>
        <v/>
      </c>
      <c r="AN311" s="33"/>
      <c r="AO311" s="33"/>
      <c r="AP311" s="68" t="str">
        <f t="shared" si="20"/>
        <v/>
      </c>
      <c r="AQ311" s="69"/>
      <c r="AR311" s="69"/>
      <c r="AS311" s="69"/>
      <c r="AT311" s="69"/>
      <c r="AU311" s="32" t="str">
        <f t="shared" si="21"/>
        <v/>
      </c>
      <c r="AV311" s="33"/>
      <c r="AW311" s="33"/>
      <c r="AX311" s="33"/>
      <c r="AY311" s="33"/>
      <c r="AZ311" s="33"/>
      <c r="BA311" s="33"/>
      <c r="BB311" s="33"/>
      <c r="BC311" s="33"/>
      <c r="BD311" s="33"/>
      <c r="BE311" s="33"/>
      <c r="BF311" s="33"/>
      <c r="BG311" s="33"/>
      <c r="BH311" s="3">
        <f t="shared" si="15"/>
        <v>0</v>
      </c>
      <c r="BQ311" s="3">
        <f t="shared" si="22"/>
        <v>0</v>
      </c>
      <c r="BR311" s="3">
        <f t="shared" si="23"/>
        <v>0</v>
      </c>
      <c r="BS311" s="3">
        <f t="shared" si="24"/>
        <v>0</v>
      </c>
      <c r="BT311" s="3">
        <f t="shared" si="25"/>
        <v>0</v>
      </c>
      <c r="BU311" s="3">
        <f t="shared" si="26"/>
        <v>0</v>
      </c>
      <c r="DA311" s="3">
        <f t="shared" si="16"/>
        <v>0</v>
      </c>
    </row>
    <row r="312" spans="1:109" x14ac:dyDescent="0.25">
      <c r="A312" s="67">
        <v>9</v>
      </c>
      <c r="B312" s="39"/>
      <c r="C312" s="40" t="str">
        <f t="shared" si="17"/>
        <v/>
      </c>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39"/>
      <c r="Z312" s="40" t="str">
        <f t="shared" si="18"/>
        <v/>
      </c>
      <c r="AA312" s="116"/>
      <c r="AB312" s="116"/>
      <c r="AC312" s="116"/>
      <c r="AD312" s="116"/>
      <c r="AE312" s="116"/>
      <c r="AF312" s="116"/>
      <c r="AG312" s="116"/>
      <c r="AH312" s="116"/>
      <c r="AI312" s="116"/>
      <c r="AJ312" s="116"/>
      <c r="AK312" s="116"/>
      <c r="AL312" s="139"/>
      <c r="AM312" s="32" t="str">
        <f t="shared" si="19"/>
        <v/>
      </c>
      <c r="AN312" s="33"/>
      <c r="AO312" s="33"/>
      <c r="AP312" s="68" t="str">
        <f t="shared" si="20"/>
        <v/>
      </c>
      <c r="AQ312" s="69"/>
      <c r="AR312" s="69"/>
      <c r="AS312" s="69"/>
      <c r="AT312" s="69"/>
      <c r="AU312" s="32" t="str">
        <f t="shared" si="21"/>
        <v/>
      </c>
      <c r="AV312" s="33"/>
      <c r="AW312" s="33"/>
      <c r="AX312" s="33"/>
      <c r="AY312" s="33"/>
      <c r="AZ312" s="33"/>
      <c r="BA312" s="33"/>
      <c r="BB312" s="33"/>
      <c r="BC312" s="33"/>
      <c r="BD312" s="33"/>
      <c r="BE312" s="33"/>
      <c r="BF312" s="33"/>
      <c r="BG312" s="33"/>
      <c r="BH312" s="3">
        <f t="shared" si="15"/>
        <v>0</v>
      </c>
      <c r="BQ312" s="3">
        <f t="shared" si="22"/>
        <v>0</v>
      </c>
      <c r="BR312" s="3">
        <f t="shared" si="23"/>
        <v>0</v>
      </c>
      <c r="BS312" s="3">
        <f t="shared" si="24"/>
        <v>0</v>
      </c>
      <c r="BT312" s="3">
        <f t="shared" si="25"/>
        <v>0</v>
      </c>
      <c r="BU312" s="3">
        <f t="shared" si="26"/>
        <v>0</v>
      </c>
      <c r="DA312" s="3">
        <f t="shared" si="16"/>
        <v>0</v>
      </c>
    </row>
    <row r="313" spans="1:109" x14ac:dyDescent="0.25">
      <c r="A313" s="67">
        <v>10</v>
      </c>
      <c r="B313" s="39"/>
      <c r="C313" s="40" t="str">
        <f t="shared" si="17"/>
        <v/>
      </c>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39"/>
      <c r="Z313" s="40" t="str">
        <f t="shared" si="18"/>
        <v/>
      </c>
      <c r="AA313" s="116"/>
      <c r="AB313" s="116"/>
      <c r="AC313" s="116"/>
      <c r="AD313" s="116"/>
      <c r="AE313" s="116"/>
      <c r="AF313" s="116"/>
      <c r="AG313" s="116"/>
      <c r="AH313" s="116"/>
      <c r="AI313" s="116"/>
      <c r="AJ313" s="116"/>
      <c r="AK313" s="116"/>
      <c r="AL313" s="139"/>
      <c r="AM313" s="32" t="str">
        <f t="shared" si="19"/>
        <v/>
      </c>
      <c r="AN313" s="33"/>
      <c r="AO313" s="33"/>
      <c r="AP313" s="68" t="str">
        <f t="shared" si="20"/>
        <v/>
      </c>
      <c r="AQ313" s="69"/>
      <c r="AR313" s="69"/>
      <c r="AS313" s="69"/>
      <c r="AT313" s="69"/>
      <c r="AU313" s="32" t="str">
        <f t="shared" si="21"/>
        <v/>
      </c>
      <c r="AV313" s="33"/>
      <c r="AW313" s="33"/>
      <c r="AX313" s="33"/>
      <c r="AY313" s="33"/>
      <c r="AZ313" s="33"/>
      <c r="BA313" s="33"/>
      <c r="BB313" s="33"/>
      <c r="BC313" s="33"/>
      <c r="BD313" s="33"/>
      <c r="BE313" s="33"/>
      <c r="BF313" s="33"/>
      <c r="BG313" s="33"/>
      <c r="BH313" s="3">
        <f t="shared" si="15"/>
        <v>0</v>
      </c>
      <c r="BQ313" s="3">
        <f t="shared" si="22"/>
        <v>0</v>
      </c>
      <c r="BR313" s="3">
        <f t="shared" si="23"/>
        <v>0</v>
      </c>
      <c r="BS313" s="3">
        <f t="shared" si="24"/>
        <v>0</v>
      </c>
      <c r="BT313" s="3">
        <f t="shared" si="25"/>
        <v>0</v>
      </c>
      <c r="BU313" s="3">
        <f t="shared" si="26"/>
        <v>0</v>
      </c>
      <c r="DA313" s="3">
        <f t="shared" si="16"/>
        <v>0</v>
      </c>
    </row>
    <row r="314" spans="1:109" x14ac:dyDescent="0.25">
      <c r="A314" s="159" t="s">
        <v>159</v>
      </c>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0"/>
      <c r="BG314" s="160"/>
    </row>
    <row r="315" spans="1:109"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0"/>
      <c r="BG315" s="160"/>
    </row>
    <row r="316" spans="1:109" x14ac:dyDescent="0.25">
      <c r="A316" s="37" t="s">
        <v>153</v>
      </c>
      <c r="B316" s="38"/>
      <c r="C316" s="38"/>
      <c r="D316" s="38"/>
      <c r="E316" s="38"/>
      <c r="F316" s="38"/>
      <c r="G316" s="38"/>
      <c r="H316" s="38"/>
      <c r="I316" s="38"/>
      <c r="J316" s="37" t="s">
        <v>154</v>
      </c>
      <c r="K316" s="38"/>
      <c r="L316" s="38"/>
      <c r="M316" s="38"/>
      <c r="N316" s="38"/>
      <c r="O316" s="38"/>
      <c r="P316" s="38"/>
      <c r="Q316" s="38"/>
      <c r="R316" s="38"/>
      <c r="S316" s="38"/>
      <c r="T316" s="37" t="s">
        <v>155</v>
      </c>
      <c r="U316" s="38"/>
      <c r="V316" s="38"/>
      <c r="W316" s="38"/>
      <c r="X316" s="38"/>
      <c r="Y316" s="38"/>
      <c r="Z316" s="38"/>
      <c r="AA316" s="38"/>
      <c r="AB316" s="38"/>
      <c r="AC316" s="38"/>
      <c r="AD316" s="37" t="s">
        <v>156</v>
      </c>
      <c r="AE316" s="38"/>
      <c r="AF316" s="38"/>
      <c r="AG316" s="38"/>
      <c r="AH316" s="38"/>
      <c r="AI316" s="38"/>
      <c r="AJ316" s="38"/>
      <c r="AK316" s="38"/>
      <c r="AL316" s="38"/>
      <c r="AM316" s="38"/>
      <c r="AN316" s="37" t="s">
        <v>157</v>
      </c>
      <c r="AO316" s="38"/>
      <c r="AP316" s="38"/>
      <c r="AQ316" s="38"/>
      <c r="AR316" s="38"/>
      <c r="AS316" s="38"/>
      <c r="AT316" s="38"/>
      <c r="AU316" s="38"/>
      <c r="AV316" s="38"/>
      <c r="AW316" s="38"/>
      <c r="AX316" s="37" t="s">
        <v>158</v>
      </c>
      <c r="AY316" s="38"/>
      <c r="AZ316" s="38"/>
      <c r="BA316" s="38"/>
      <c r="BB316" s="38"/>
      <c r="BC316" s="38"/>
      <c r="BD316" s="38"/>
      <c r="BE316" s="38"/>
      <c r="BF316" s="38"/>
      <c r="BG316" s="38"/>
    </row>
    <row r="317" spans="1:109" x14ac:dyDescent="0.25">
      <c r="A317" s="126">
        <v>1</v>
      </c>
      <c r="B317" s="127"/>
      <c r="C317" s="127"/>
      <c r="D317" s="127"/>
      <c r="E317" s="127"/>
      <c r="F317" s="127"/>
      <c r="G317" s="127"/>
      <c r="H317" s="127"/>
      <c r="I317" s="127"/>
      <c r="J317" s="89"/>
      <c r="K317" s="142"/>
      <c r="L317" s="142"/>
      <c r="M317" s="142"/>
      <c r="N317" s="142"/>
      <c r="O317" s="142"/>
      <c r="P317" s="142"/>
      <c r="Q317" s="142"/>
      <c r="R317" s="142"/>
      <c r="S317" s="142"/>
      <c r="T317" s="89"/>
      <c r="U317" s="142"/>
      <c r="V317" s="142"/>
      <c r="W317" s="142"/>
      <c r="X317" s="142"/>
      <c r="Y317" s="142"/>
      <c r="Z317" s="142"/>
      <c r="AA317" s="142"/>
      <c r="AB317" s="142"/>
      <c r="AC317" s="142"/>
      <c r="AD317" s="89"/>
      <c r="AE317" s="142"/>
      <c r="AF317" s="142"/>
      <c r="AG317" s="142"/>
      <c r="AH317" s="142"/>
      <c r="AI317" s="142"/>
      <c r="AJ317" s="142"/>
      <c r="AK317" s="142"/>
      <c r="AL317" s="142"/>
      <c r="AM317" s="142"/>
      <c r="AN317" s="89"/>
      <c r="AO317" s="142"/>
      <c r="AP317" s="142"/>
      <c r="AQ317" s="142"/>
      <c r="AR317" s="142"/>
      <c r="AS317" s="142"/>
      <c r="AT317" s="142"/>
      <c r="AU317" s="142"/>
      <c r="AV317" s="142"/>
      <c r="AW317" s="142"/>
      <c r="AX317" s="140"/>
      <c r="AY317" s="141"/>
      <c r="AZ317" s="141"/>
      <c r="BA317" s="141"/>
      <c r="BB317" s="141"/>
      <c r="BC317" s="141"/>
      <c r="BD317" s="141"/>
      <c r="BE317" s="141"/>
      <c r="BF317" s="141"/>
      <c r="BG317" s="141"/>
      <c r="BH317" s="3">
        <f t="shared" ref="BH317:BH326" si="27">BH304</f>
        <v>0</v>
      </c>
      <c r="DA317" s="3">
        <f t="shared" ref="DA317:DA326" si="28">IF(BH317=0,0,IF(J317="",1,0))</f>
        <v>0</v>
      </c>
      <c r="DB317" s="3">
        <f t="shared" ref="DB317:DB326" si="29">IF(BH317=0,0,IF(T317="",1,0))</f>
        <v>0</v>
      </c>
      <c r="DC317" s="3">
        <f t="shared" ref="DC317:DC326" si="30">IF(BH317=0,0,IF(AD317="",1,0))</f>
        <v>0</v>
      </c>
      <c r="DD317" s="3">
        <f t="shared" ref="DD317:DD326" si="31">IF(BH317=0,0,IF(AN317="",1,0))</f>
        <v>0</v>
      </c>
      <c r="DE317" s="3">
        <f t="shared" ref="DE317:DE326" si="32">IF(BH317=0,0,IF(AX317="",1,0))</f>
        <v>0</v>
      </c>
    </row>
    <row r="318" spans="1:109" x14ac:dyDescent="0.25">
      <c r="A318" s="126">
        <v>2</v>
      </c>
      <c r="B318" s="127"/>
      <c r="C318" s="127"/>
      <c r="D318" s="127"/>
      <c r="E318" s="127"/>
      <c r="F318" s="127"/>
      <c r="G318" s="127"/>
      <c r="H318" s="127"/>
      <c r="I318" s="127"/>
      <c r="J318" s="89"/>
      <c r="K318" s="142"/>
      <c r="L318" s="142"/>
      <c r="M318" s="142"/>
      <c r="N318" s="142"/>
      <c r="O318" s="142"/>
      <c r="P318" s="142"/>
      <c r="Q318" s="142"/>
      <c r="R318" s="142"/>
      <c r="S318" s="142"/>
      <c r="T318" s="89"/>
      <c r="U318" s="142"/>
      <c r="V318" s="142"/>
      <c r="W318" s="142"/>
      <c r="X318" s="142"/>
      <c r="Y318" s="142"/>
      <c r="Z318" s="142"/>
      <c r="AA318" s="142"/>
      <c r="AB318" s="142"/>
      <c r="AC318" s="142"/>
      <c r="AD318" s="89"/>
      <c r="AE318" s="142"/>
      <c r="AF318" s="142"/>
      <c r="AG318" s="142"/>
      <c r="AH318" s="142"/>
      <c r="AI318" s="142"/>
      <c r="AJ318" s="142"/>
      <c r="AK318" s="142"/>
      <c r="AL318" s="142"/>
      <c r="AM318" s="142"/>
      <c r="AN318" s="89"/>
      <c r="AO318" s="142"/>
      <c r="AP318" s="142"/>
      <c r="AQ318" s="142"/>
      <c r="AR318" s="142"/>
      <c r="AS318" s="142"/>
      <c r="AT318" s="142"/>
      <c r="AU318" s="142"/>
      <c r="AV318" s="142"/>
      <c r="AW318" s="142"/>
      <c r="AX318" s="140"/>
      <c r="AY318" s="141"/>
      <c r="AZ318" s="141"/>
      <c r="BA318" s="141"/>
      <c r="BB318" s="141"/>
      <c r="BC318" s="141"/>
      <c r="BD318" s="141"/>
      <c r="BE318" s="141"/>
      <c r="BF318" s="141"/>
      <c r="BG318" s="141"/>
      <c r="BH318" s="3">
        <f t="shared" si="27"/>
        <v>0</v>
      </c>
      <c r="DA318" s="3">
        <f t="shared" si="28"/>
        <v>0</v>
      </c>
      <c r="DB318" s="3">
        <f t="shared" si="29"/>
        <v>0</v>
      </c>
      <c r="DC318" s="3">
        <f t="shared" si="30"/>
        <v>0</v>
      </c>
      <c r="DD318" s="3">
        <f t="shared" si="31"/>
        <v>0</v>
      </c>
      <c r="DE318" s="3">
        <f t="shared" si="32"/>
        <v>0</v>
      </c>
    </row>
    <row r="319" spans="1:109" x14ac:dyDescent="0.25">
      <c r="A319" s="126">
        <v>3</v>
      </c>
      <c r="B319" s="127"/>
      <c r="C319" s="127"/>
      <c r="D319" s="127"/>
      <c r="E319" s="127"/>
      <c r="F319" s="127"/>
      <c r="G319" s="127"/>
      <c r="H319" s="127"/>
      <c r="I319" s="127"/>
      <c r="J319" s="89"/>
      <c r="K319" s="142"/>
      <c r="L319" s="142"/>
      <c r="M319" s="142"/>
      <c r="N319" s="142"/>
      <c r="O319" s="142"/>
      <c r="P319" s="142"/>
      <c r="Q319" s="142"/>
      <c r="R319" s="142"/>
      <c r="S319" s="142"/>
      <c r="T319" s="89"/>
      <c r="U319" s="142"/>
      <c r="V319" s="142"/>
      <c r="W319" s="142"/>
      <c r="X319" s="142"/>
      <c r="Y319" s="142"/>
      <c r="Z319" s="142"/>
      <c r="AA319" s="142"/>
      <c r="AB319" s="142"/>
      <c r="AC319" s="142"/>
      <c r="AD319" s="89"/>
      <c r="AE319" s="142"/>
      <c r="AF319" s="142"/>
      <c r="AG319" s="142"/>
      <c r="AH319" s="142"/>
      <c r="AI319" s="142"/>
      <c r="AJ319" s="142"/>
      <c r="AK319" s="142"/>
      <c r="AL319" s="142"/>
      <c r="AM319" s="142"/>
      <c r="AN319" s="89"/>
      <c r="AO319" s="142"/>
      <c r="AP319" s="142"/>
      <c r="AQ319" s="142"/>
      <c r="AR319" s="142"/>
      <c r="AS319" s="142"/>
      <c r="AT319" s="142"/>
      <c r="AU319" s="142"/>
      <c r="AV319" s="142"/>
      <c r="AW319" s="142"/>
      <c r="AX319" s="140"/>
      <c r="AY319" s="141"/>
      <c r="AZ319" s="141"/>
      <c r="BA319" s="141"/>
      <c r="BB319" s="141"/>
      <c r="BC319" s="141"/>
      <c r="BD319" s="141"/>
      <c r="BE319" s="141"/>
      <c r="BF319" s="141"/>
      <c r="BG319" s="141"/>
      <c r="BH319" s="3">
        <f t="shared" si="27"/>
        <v>0</v>
      </c>
      <c r="DA319" s="3">
        <f t="shared" si="28"/>
        <v>0</v>
      </c>
      <c r="DB319" s="3">
        <f t="shared" si="29"/>
        <v>0</v>
      </c>
      <c r="DC319" s="3">
        <f t="shared" si="30"/>
        <v>0</v>
      </c>
      <c r="DD319" s="3">
        <f t="shared" si="31"/>
        <v>0</v>
      </c>
      <c r="DE319" s="3">
        <f t="shared" si="32"/>
        <v>0</v>
      </c>
    </row>
    <row r="320" spans="1:109" x14ac:dyDescent="0.25">
      <c r="A320" s="126">
        <v>4</v>
      </c>
      <c r="B320" s="127"/>
      <c r="C320" s="127"/>
      <c r="D320" s="127"/>
      <c r="E320" s="127"/>
      <c r="F320" s="127"/>
      <c r="G320" s="127"/>
      <c r="H320" s="127"/>
      <c r="I320" s="127"/>
      <c r="J320" s="89"/>
      <c r="K320" s="142"/>
      <c r="L320" s="142"/>
      <c r="M320" s="142"/>
      <c r="N320" s="142"/>
      <c r="O320" s="142"/>
      <c r="P320" s="142"/>
      <c r="Q320" s="142"/>
      <c r="R320" s="142"/>
      <c r="S320" s="142"/>
      <c r="T320" s="89"/>
      <c r="U320" s="142"/>
      <c r="V320" s="142"/>
      <c r="W320" s="142"/>
      <c r="X320" s="142"/>
      <c r="Y320" s="142"/>
      <c r="Z320" s="142"/>
      <c r="AA320" s="142"/>
      <c r="AB320" s="142"/>
      <c r="AC320" s="142"/>
      <c r="AD320" s="89"/>
      <c r="AE320" s="142"/>
      <c r="AF320" s="142"/>
      <c r="AG320" s="142"/>
      <c r="AH320" s="142"/>
      <c r="AI320" s="142"/>
      <c r="AJ320" s="142"/>
      <c r="AK320" s="142"/>
      <c r="AL320" s="142"/>
      <c r="AM320" s="142"/>
      <c r="AN320" s="89"/>
      <c r="AO320" s="142"/>
      <c r="AP320" s="142"/>
      <c r="AQ320" s="142"/>
      <c r="AR320" s="142"/>
      <c r="AS320" s="142"/>
      <c r="AT320" s="142"/>
      <c r="AU320" s="142"/>
      <c r="AV320" s="142"/>
      <c r="AW320" s="142"/>
      <c r="AX320" s="140"/>
      <c r="AY320" s="141"/>
      <c r="AZ320" s="141"/>
      <c r="BA320" s="141"/>
      <c r="BB320" s="141"/>
      <c r="BC320" s="141"/>
      <c r="BD320" s="141"/>
      <c r="BE320" s="141"/>
      <c r="BF320" s="141"/>
      <c r="BG320" s="141"/>
      <c r="BH320" s="3">
        <f t="shared" si="27"/>
        <v>0</v>
      </c>
      <c r="DA320" s="3">
        <f t="shared" si="28"/>
        <v>0</v>
      </c>
      <c r="DB320" s="3">
        <f t="shared" si="29"/>
        <v>0</v>
      </c>
      <c r="DC320" s="3">
        <f t="shared" si="30"/>
        <v>0</v>
      </c>
      <c r="DD320" s="3">
        <f t="shared" si="31"/>
        <v>0</v>
      </c>
      <c r="DE320" s="3">
        <f t="shared" si="32"/>
        <v>0</v>
      </c>
    </row>
    <row r="321" spans="1:109" x14ac:dyDescent="0.25">
      <c r="A321" s="126">
        <v>5</v>
      </c>
      <c r="B321" s="127"/>
      <c r="C321" s="127"/>
      <c r="D321" s="127"/>
      <c r="E321" s="127"/>
      <c r="F321" s="127"/>
      <c r="G321" s="127"/>
      <c r="H321" s="127"/>
      <c r="I321" s="127"/>
      <c r="J321" s="89"/>
      <c r="K321" s="142"/>
      <c r="L321" s="142"/>
      <c r="M321" s="142"/>
      <c r="N321" s="142"/>
      <c r="O321" s="142"/>
      <c r="P321" s="142"/>
      <c r="Q321" s="142"/>
      <c r="R321" s="142"/>
      <c r="S321" s="142"/>
      <c r="T321" s="89"/>
      <c r="U321" s="142"/>
      <c r="V321" s="142"/>
      <c r="W321" s="142"/>
      <c r="X321" s="142"/>
      <c r="Y321" s="142"/>
      <c r="Z321" s="142"/>
      <c r="AA321" s="142"/>
      <c r="AB321" s="142"/>
      <c r="AC321" s="142"/>
      <c r="AD321" s="89"/>
      <c r="AE321" s="142"/>
      <c r="AF321" s="142"/>
      <c r="AG321" s="142"/>
      <c r="AH321" s="142"/>
      <c r="AI321" s="142"/>
      <c r="AJ321" s="142"/>
      <c r="AK321" s="142"/>
      <c r="AL321" s="142"/>
      <c r="AM321" s="142"/>
      <c r="AN321" s="89"/>
      <c r="AO321" s="142"/>
      <c r="AP321" s="142"/>
      <c r="AQ321" s="142"/>
      <c r="AR321" s="142"/>
      <c r="AS321" s="142"/>
      <c r="AT321" s="142"/>
      <c r="AU321" s="142"/>
      <c r="AV321" s="142"/>
      <c r="AW321" s="142"/>
      <c r="AX321" s="140"/>
      <c r="AY321" s="141"/>
      <c r="AZ321" s="141"/>
      <c r="BA321" s="141"/>
      <c r="BB321" s="141"/>
      <c r="BC321" s="141"/>
      <c r="BD321" s="141"/>
      <c r="BE321" s="141"/>
      <c r="BF321" s="141"/>
      <c r="BG321" s="141"/>
      <c r="BH321" s="3">
        <f t="shared" si="27"/>
        <v>0</v>
      </c>
      <c r="DA321" s="3">
        <f t="shared" si="28"/>
        <v>0</v>
      </c>
      <c r="DB321" s="3">
        <f t="shared" si="29"/>
        <v>0</v>
      </c>
      <c r="DC321" s="3">
        <f t="shared" si="30"/>
        <v>0</v>
      </c>
      <c r="DD321" s="3">
        <f t="shared" si="31"/>
        <v>0</v>
      </c>
      <c r="DE321" s="3">
        <f t="shared" si="32"/>
        <v>0</v>
      </c>
    </row>
    <row r="322" spans="1:109" x14ac:dyDescent="0.25">
      <c r="A322" s="126">
        <v>6</v>
      </c>
      <c r="B322" s="127"/>
      <c r="C322" s="127"/>
      <c r="D322" s="127"/>
      <c r="E322" s="127"/>
      <c r="F322" s="127"/>
      <c r="G322" s="127"/>
      <c r="H322" s="127"/>
      <c r="I322" s="127"/>
      <c r="J322" s="89"/>
      <c r="K322" s="142"/>
      <c r="L322" s="142"/>
      <c r="M322" s="142"/>
      <c r="N322" s="142"/>
      <c r="O322" s="142"/>
      <c r="P322" s="142"/>
      <c r="Q322" s="142"/>
      <c r="R322" s="142"/>
      <c r="S322" s="142"/>
      <c r="T322" s="89"/>
      <c r="U322" s="142"/>
      <c r="V322" s="142"/>
      <c r="W322" s="142"/>
      <c r="X322" s="142"/>
      <c r="Y322" s="142"/>
      <c r="Z322" s="142"/>
      <c r="AA322" s="142"/>
      <c r="AB322" s="142"/>
      <c r="AC322" s="142"/>
      <c r="AD322" s="89"/>
      <c r="AE322" s="142"/>
      <c r="AF322" s="142"/>
      <c r="AG322" s="142"/>
      <c r="AH322" s="142"/>
      <c r="AI322" s="142"/>
      <c r="AJ322" s="142"/>
      <c r="AK322" s="142"/>
      <c r="AL322" s="142"/>
      <c r="AM322" s="142"/>
      <c r="AN322" s="89"/>
      <c r="AO322" s="142"/>
      <c r="AP322" s="142"/>
      <c r="AQ322" s="142"/>
      <c r="AR322" s="142"/>
      <c r="AS322" s="142"/>
      <c r="AT322" s="142"/>
      <c r="AU322" s="142"/>
      <c r="AV322" s="142"/>
      <c r="AW322" s="142"/>
      <c r="AX322" s="140"/>
      <c r="AY322" s="141"/>
      <c r="AZ322" s="141"/>
      <c r="BA322" s="141"/>
      <c r="BB322" s="141"/>
      <c r="BC322" s="141"/>
      <c r="BD322" s="141"/>
      <c r="BE322" s="141"/>
      <c r="BF322" s="141"/>
      <c r="BG322" s="141"/>
      <c r="BH322" s="3">
        <f t="shared" si="27"/>
        <v>0</v>
      </c>
      <c r="DA322" s="3">
        <f t="shared" si="28"/>
        <v>0</v>
      </c>
      <c r="DB322" s="3">
        <f t="shared" si="29"/>
        <v>0</v>
      </c>
      <c r="DC322" s="3">
        <f t="shared" si="30"/>
        <v>0</v>
      </c>
      <c r="DD322" s="3">
        <f t="shared" si="31"/>
        <v>0</v>
      </c>
      <c r="DE322" s="3">
        <f t="shared" si="32"/>
        <v>0</v>
      </c>
    </row>
    <row r="323" spans="1:109" x14ac:dyDescent="0.25">
      <c r="A323" s="126">
        <v>7</v>
      </c>
      <c r="B323" s="127"/>
      <c r="C323" s="127"/>
      <c r="D323" s="127"/>
      <c r="E323" s="127"/>
      <c r="F323" s="127"/>
      <c r="G323" s="127"/>
      <c r="H323" s="127"/>
      <c r="I323" s="127"/>
      <c r="J323" s="89"/>
      <c r="K323" s="142"/>
      <c r="L323" s="142"/>
      <c r="M323" s="142"/>
      <c r="N323" s="142"/>
      <c r="O323" s="142"/>
      <c r="P323" s="142"/>
      <c r="Q323" s="142"/>
      <c r="R323" s="142"/>
      <c r="S323" s="142"/>
      <c r="T323" s="89"/>
      <c r="U323" s="142"/>
      <c r="V323" s="142"/>
      <c r="W323" s="142"/>
      <c r="X323" s="142"/>
      <c r="Y323" s="142"/>
      <c r="Z323" s="142"/>
      <c r="AA323" s="142"/>
      <c r="AB323" s="142"/>
      <c r="AC323" s="142"/>
      <c r="AD323" s="89"/>
      <c r="AE323" s="142"/>
      <c r="AF323" s="142"/>
      <c r="AG323" s="142"/>
      <c r="AH323" s="142"/>
      <c r="AI323" s="142"/>
      <c r="AJ323" s="142"/>
      <c r="AK323" s="142"/>
      <c r="AL323" s="142"/>
      <c r="AM323" s="142"/>
      <c r="AN323" s="89"/>
      <c r="AO323" s="142"/>
      <c r="AP323" s="142"/>
      <c r="AQ323" s="142"/>
      <c r="AR323" s="142"/>
      <c r="AS323" s="142"/>
      <c r="AT323" s="142"/>
      <c r="AU323" s="142"/>
      <c r="AV323" s="142"/>
      <c r="AW323" s="142"/>
      <c r="AX323" s="140"/>
      <c r="AY323" s="141"/>
      <c r="AZ323" s="141"/>
      <c r="BA323" s="141"/>
      <c r="BB323" s="141"/>
      <c r="BC323" s="141"/>
      <c r="BD323" s="141"/>
      <c r="BE323" s="141"/>
      <c r="BF323" s="141"/>
      <c r="BG323" s="141"/>
      <c r="BH323" s="3">
        <f t="shared" si="27"/>
        <v>0</v>
      </c>
      <c r="DA323" s="3">
        <f t="shared" si="28"/>
        <v>0</v>
      </c>
      <c r="DB323" s="3">
        <f t="shared" si="29"/>
        <v>0</v>
      </c>
      <c r="DC323" s="3">
        <f t="shared" si="30"/>
        <v>0</v>
      </c>
      <c r="DD323" s="3">
        <f t="shared" si="31"/>
        <v>0</v>
      </c>
      <c r="DE323" s="3">
        <f t="shared" si="32"/>
        <v>0</v>
      </c>
    </row>
    <row r="324" spans="1:109" x14ac:dyDescent="0.25">
      <c r="A324" s="126">
        <v>8</v>
      </c>
      <c r="B324" s="127"/>
      <c r="C324" s="127"/>
      <c r="D324" s="127"/>
      <c r="E324" s="127"/>
      <c r="F324" s="127"/>
      <c r="G324" s="127"/>
      <c r="H324" s="127"/>
      <c r="I324" s="127"/>
      <c r="J324" s="89"/>
      <c r="K324" s="142"/>
      <c r="L324" s="142"/>
      <c r="M324" s="142"/>
      <c r="N324" s="142"/>
      <c r="O324" s="142"/>
      <c r="P324" s="142"/>
      <c r="Q324" s="142"/>
      <c r="R324" s="142"/>
      <c r="S324" s="142"/>
      <c r="T324" s="89"/>
      <c r="U324" s="142"/>
      <c r="V324" s="142"/>
      <c r="W324" s="142"/>
      <c r="X324" s="142"/>
      <c r="Y324" s="142"/>
      <c r="Z324" s="142"/>
      <c r="AA324" s="142"/>
      <c r="AB324" s="142"/>
      <c r="AC324" s="142"/>
      <c r="AD324" s="89"/>
      <c r="AE324" s="142"/>
      <c r="AF324" s="142"/>
      <c r="AG324" s="142"/>
      <c r="AH324" s="142"/>
      <c r="AI324" s="142"/>
      <c r="AJ324" s="142"/>
      <c r="AK324" s="142"/>
      <c r="AL324" s="142"/>
      <c r="AM324" s="142"/>
      <c r="AN324" s="89"/>
      <c r="AO324" s="142"/>
      <c r="AP324" s="142"/>
      <c r="AQ324" s="142"/>
      <c r="AR324" s="142"/>
      <c r="AS324" s="142"/>
      <c r="AT324" s="142"/>
      <c r="AU324" s="142"/>
      <c r="AV324" s="142"/>
      <c r="AW324" s="142"/>
      <c r="AX324" s="140"/>
      <c r="AY324" s="141"/>
      <c r="AZ324" s="141"/>
      <c r="BA324" s="141"/>
      <c r="BB324" s="141"/>
      <c r="BC324" s="141"/>
      <c r="BD324" s="141"/>
      <c r="BE324" s="141"/>
      <c r="BF324" s="141"/>
      <c r="BG324" s="141"/>
      <c r="BH324" s="3">
        <f t="shared" si="27"/>
        <v>0</v>
      </c>
      <c r="DA324" s="3">
        <f t="shared" si="28"/>
        <v>0</v>
      </c>
      <c r="DB324" s="3">
        <f t="shared" si="29"/>
        <v>0</v>
      </c>
      <c r="DC324" s="3">
        <f t="shared" si="30"/>
        <v>0</v>
      </c>
      <c r="DD324" s="3">
        <f t="shared" si="31"/>
        <v>0</v>
      </c>
      <c r="DE324" s="3">
        <f t="shared" si="32"/>
        <v>0</v>
      </c>
    </row>
    <row r="325" spans="1:109" x14ac:dyDescent="0.25">
      <c r="A325" s="126">
        <v>9</v>
      </c>
      <c r="B325" s="127"/>
      <c r="C325" s="127"/>
      <c r="D325" s="127"/>
      <c r="E325" s="127"/>
      <c r="F325" s="127"/>
      <c r="G325" s="127"/>
      <c r="H325" s="127"/>
      <c r="I325" s="127"/>
      <c r="J325" s="89"/>
      <c r="K325" s="142"/>
      <c r="L325" s="142"/>
      <c r="M325" s="142"/>
      <c r="N325" s="142"/>
      <c r="O325" s="142"/>
      <c r="P325" s="142"/>
      <c r="Q325" s="142"/>
      <c r="R325" s="142"/>
      <c r="S325" s="142"/>
      <c r="T325" s="89"/>
      <c r="U325" s="142"/>
      <c r="V325" s="142"/>
      <c r="W325" s="142"/>
      <c r="X325" s="142"/>
      <c r="Y325" s="142"/>
      <c r="Z325" s="142"/>
      <c r="AA325" s="142"/>
      <c r="AB325" s="142"/>
      <c r="AC325" s="142"/>
      <c r="AD325" s="89"/>
      <c r="AE325" s="142"/>
      <c r="AF325" s="142"/>
      <c r="AG325" s="142"/>
      <c r="AH325" s="142"/>
      <c r="AI325" s="142"/>
      <c r="AJ325" s="142"/>
      <c r="AK325" s="142"/>
      <c r="AL325" s="142"/>
      <c r="AM325" s="142"/>
      <c r="AN325" s="89"/>
      <c r="AO325" s="142"/>
      <c r="AP325" s="142"/>
      <c r="AQ325" s="142"/>
      <c r="AR325" s="142"/>
      <c r="AS325" s="142"/>
      <c r="AT325" s="142"/>
      <c r="AU325" s="142"/>
      <c r="AV325" s="142"/>
      <c r="AW325" s="142"/>
      <c r="AX325" s="140"/>
      <c r="AY325" s="141"/>
      <c r="AZ325" s="141"/>
      <c r="BA325" s="141"/>
      <c r="BB325" s="141"/>
      <c r="BC325" s="141"/>
      <c r="BD325" s="141"/>
      <c r="BE325" s="141"/>
      <c r="BF325" s="141"/>
      <c r="BG325" s="141"/>
      <c r="BH325" s="3">
        <f t="shared" si="27"/>
        <v>0</v>
      </c>
      <c r="DA325" s="3">
        <f t="shared" si="28"/>
        <v>0</v>
      </c>
      <c r="DB325" s="3">
        <f t="shared" si="29"/>
        <v>0</v>
      </c>
      <c r="DC325" s="3">
        <f t="shared" si="30"/>
        <v>0</v>
      </c>
      <c r="DD325" s="3">
        <f t="shared" si="31"/>
        <v>0</v>
      </c>
      <c r="DE325" s="3">
        <f t="shared" si="32"/>
        <v>0</v>
      </c>
    </row>
    <row r="326" spans="1:109" x14ac:dyDescent="0.25">
      <c r="A326" s="126">
        <v>10</v>
      </c>
      <c r="B326" s="127"/>
      <c r="C326" s="127"/>
      <c r="D326" s="127"/>
      <c r="E326" s="127"/>
      <c r="F326" s="127"/>
      <c r="G326" s="127"/>
      <c r="H326" s="127"/>
      <c r="I326" s="127"/>
      <c r="J326" s="89"/>
      <c r="K326" s="142"/>
      <c r="L326" s="142"/>
      <c r="M326" s="142"/>
      <c r="N326" s="142"/>
      <c r="O326" s="142"/>
      <c r="P326" s="142"/>
      <c r="Q326" s="142"/>
      <c r="R326" s="142"/>
      <c r="S326" s="142"/>
      <c r="T326" s="89"/>
      <c r="U326" s="142"/>
      <c r="V326" s="142"/>
      <c r="W326" s="142"/>
      <c r="X326" s="142"/>
      <c r="Y326" s="142"/>
      <c r="Z326" s="142"/>
      <c r="AA326" s="142"/>
      <c r="AB326" s="142"/>
      <c r="AC326" s="142"/>
      <c r="AD326" s="89"/>
      <c r="AE326" s="142"/>
      <c r="AF326" s="142"/>
      <c r="AG326" s="142"/>
      <c r="AH326" s="142"/>
      <c r="AI326" s="142"/>
      <c r="AJ326" s="142"/>
      <c r="AK326" s="142"/>
      <c r="AL326" s="142"/>
      <c r="AM326" s="142"/>
      <c r="AN326" s="89"/>
      <c r="AO326" s="142"/>
      <c r="AP326" s="142"/>
      <c r="AQ326" s="142"/>
      <c r="AR326" s="142"/>
      <c r="AS326" s="142"/>
      <c r="AT326" s="142"/>
      <c r="AU326" s="142"/>
      <c r="AV326" s="142"/>
      <c r="AW326" s="142"/>
      <c r="AX326" s="140"/>
      <c r="AY326" s="141"/>
      <c r="AZ326" s="141"/>
      <c r="BA326" s="141"/>
      <c r="BB326" s="141"/>
      <c r="BC326" s="141"/>
      <c r="BD326" s="141"/>
      <c r="BE326" s="141"/>
      <c r="BF326" s="141"/>
      <c r="BG326" s="141"/>
      <c r="BH326" s="3">
        <f t="shared" si="27"/>
        <v>0</v>
      </c>
      <c r="DA326" s="3">
        <f t="shared" si="28"/>
        <v>0</v>
      </c>
      <c r="DB326" s="3">
        <f t="shared" si="29"/>
        <v>0</v>
      </c>
      <c r="DC326" s="3">
        <f t="shared" si="30"/>
        <v>0</v>
      </c>
      <c r="DD326" s="3">
        <f t="shared" si="31"/>
        <v>0</v>
      </c>
      <c r="DE326" s="3">
        <f t="shared" si="32"/>
        <v>0</v>
      </c>
    </row>
    <row r="327" spans="1:109"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row>
    <row r="328" spans="1:109"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row>
    <row r="329" spans="1:109" x14ac:dyDescent="0.25">
      <c r="A329" s="6"/>
      <c r="B329" s="6"/>
      <c r="C329" s="6"/>
      <c r="D329" s="6"/>
      <c r="E329" s="6"/>
      <c r="F329" s="6"/>
      <c r="G329" s="6"/>
      <c r="H329" s="6"/>
      <c r="I329" s="6"/>
      <c r="J329" s="6"/>
      <c r="K329" s="6"/>
      <c r="L329" s="6"/>
      <c r="M329" s="6"/>
      <c r="N329" s="6"/>
      <c r="O329" s="6"/>
      <c r="P329" s="6"/>
      <c r="Q329" s="6"/>
      <c r="R329" s="6"/>
      <c r="S329" s="52" t="s">
        <v>0</v>
      </c>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6"/>
      <c r="AQ329" s="6"/>
      <c r="AR329" s="6"/>
      <c r="AS329" s="6"/>
      <c r="AT329" s="6"/>
      <c r="AU329" s="6"/>
      <c r="AV329" s="6"/>
      <c r="AW329" s="6"/>
      <c r="AX329" s="6"/>
      <c r="AY329" s="6"/>
      <c r="AZ329" s="6"/>
      <c r="BA329" s="6"/>
      <c r="BB329" s="6"/>
      <c r="BC329" s="6"/>
      <c r="BD329" s="6"/>
      <c r="BE329" s="6"/>
      <c r="BF329" s="6"/>
      <c r="BG329" s="6"/>
    </row>
    <row r="330" spans="1:109" x14ac:dyDescent="0.25">
      <c r="A330" s="6"/>
      <c r="B330" s="6"/>
      <c r="C330" s="6"/>
      <c r="D330" s="6"/>
      <c r="E330" s="6"/>
      <c r="F330" s="6"/>
      <c r="G330" s="6"/>
      <c r="H330" s="6"/>
      <c r="I330" s="6"/>
      <c r="J330" s="6"/>
      <c r="K330" s="6"/>
      <c r="L330" s="6"/>
      <c r="M330" s="6"/>
      <c r="N330" s="6"/>
      <c r="O330" s="6"/>
      <c r="P330" s="6"/>
      <c r="Q330" s="6"/>
      <c r="R330" s="6"/>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6"/>
      <c r="AQ330" s="6"/>
      <c r="AR330" s="6"/>
      <c r="AS330" s="6"/>
      <c r="AT330" s="6"/>
      <c r="AU330" s="6"/>
      <c r="AV330" s="6"/>
      <c r="AW330" s="6"/>
      <c r="AX330" s="6"/>
      <c r="AY330" s="6"/>
      <c r="AZ330" s="6"/>
      <c r="BA330" s="6"/>
      <c r="BB330" s="6"/>
      <c r="BC330" s="6"/>
      <c r="BD330" s="6"/>
      <c r="BE330" s="6"/>
      <c r="BF330" s="6"/>
      <c r="BG330" s="6"/>
    </row>
    <row r="331" spans="1:109"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row>
    <row r="332" spans="1:109" x14ac:dyDescent="0.25">
      <c r="A332" s="161" t="s">
        <v>160</v>
      </c>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row>
    <row r="333" spans="1:109" x14ac:dyDescent="0.25">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row>
    <row r="334" spans="1:109" x14ac:dyDescent="0.25">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row>
    <row r="335" spans="1:109" x14ac:dyDescent="0.25">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row>
    <row r="336" spans="1:109" x14ac:dyDescent="0.25">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row>
    <row r="337" spans="1:59" x14ac:dyDescent="0.25">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row>
    <row r="338" spans="1:59" x14ac:dyDescent="0.25">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row>
    <row r="339" spans="1:59" x14ac:dyDescent="0.25">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row>
    <row r="340" spans="1:59" x14ac:dyDescent="0.25">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row>
    <row r="341" spans="1:59" x14ac:dyDescent="0.25">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row>
    <row r="342" spans="1:59" x14ac:dyDescent="0.25">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row>
    <row r="343" spans="1:59" x14ac:dyDescent="0.25">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row>
    <row r="344" spans="1:59" x14ac:dyDescent="0.25">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row>
    <row r="345" spans="1:59" x14ac:dyDescent="0.25">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row>
    <row r="346" spans="1:59" x14ac:dyDescent="0.25">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row>
    <row r="347" spans="1:59" x14ac:dyDescent="0.25">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row>
    <row r="348" spans="1:59" x14ac:dyDescent="0.25">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row>
    <row r="349" spans="1:59" x14ac:dyDescent="0.25">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row>
    <row r="350" spans="1:59" x14ac:dyDescent="0.25">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row>
    <row r="351" spans="1:59" x14ac:dyDescent="0.25">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row>
    <row r="352" spans="1:59" x14ac:dyDescent="0.25">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row>
    <row r="353" spans="1:59" x14ac:dyDescent="0.25">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row>
    <row r="354" spans="1:59" x14ac:dyDescent="0.25">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row>
    <row r="355" spans="1:59" x14ac:dyDescent="0.25">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row>
    <row r="356" spans="1:59" x14ac:dyDescent="0.25">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row>
    <row r="357" spans="1:59" x14ac:dyDescent="0.25">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row>
    <row r="358" spans="1:59" x14ac:dyDescent="0.25">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row>
    <row r="359" spans="1:59" x14ac:dyDescent="0.25">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row>
    <row r="360" spans="1:59"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row>
    <row r="361" spans="1:59" ht="21" x14ac:dyDescent="0.25">
      <c r="A361" s="57" t="s">
        <v>161</v>
      </c>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9"/>
    </row>
    <row r="362" spans="1:59"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row>
    <row r="363" spans="1:59" x14ac:dyDescent="0.25">
      <c r="A363" s="163" t="s">
        <v>162</v>
      </c>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c r="AA363" s="164"/>
      <c r="AB363" s="164"/>
      <c r="AC363" s="164"/>
      <c r="AD363" s="164"/>
      <c r="AE363" s="164"/>
      <c r="AF363" s="164"/>
      <c r="AG363" s="164"/>
      <c r="AH363" s="164"/>
      <c r="AI363" s="164"/>
      <c r="AJ363" s="164"/>
      <c r="AK363" s="164"/>
      <c r="AL363" s="164"/>
      <c r="AM363" s="164"/>
      <c r="AN363" s="164"/>
      <c r="AO363" s="164"/>
      <c r="AP363" s="164"/>
      <c r="AQ363" s="164"/>
      <c r="AR363" s="164"/>
      <c r="AS363" s="164"/>
      <c r="AT363" s="164"/>
      <c r="AU363" s="164"/>
      <c r="AV363" s="164"/>
      <c r="AW363" s="164"/>
      <c r="AX363" s="164"/>
      <c r="AY363" s="164"/>
      <c r="AZ363" s="164"/>
      <c r="BA363" s="164"/>
      <c r="BB363" s="164"/>
      <c r="BC363" s="164"/>
      <c r="BD363" s="164"/>
      <c r="BE363" s="164"/>
      <c r="BF363" s="164"/>
      <c r="BG363" s="165"/>
    </row>
    <row r="364" spans="1:59" x14ac:dyDescent="0.25">
      <c r="A364" s="166"/>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c r="BF364" s="167"/>
      <c r="BG364" s="168"/>
    </row>
    <row r="365" spans="1:59" x14ac:dyDescent="0.25">
      <c r="A365" s="166"/>
      <c r="B365" s="16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c r="BF365" s="167"/>
      <c r="BG365" s="168"/>
    </row>
    <row r="366" spans="1:59" x14ac:dyDescent="0.25">
      <c r="A366" s="169"/>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c r="AA366" s="170"/>
      <c r="AB366" s="170"/>
      <c r="AC366" s="170"/>
      <c r="AD366" s="170"/>
      <c r="AE366" s="170"/>
      <c r="AF366" s="170"/>
      <c r="AG366" s="170"/>
      <c r="AH366" s="170"/>
      <c r="AI366" s="170"/>
      <c r="AJ366" s="170"/>
      <c r="AK366" s="170"/>
      <c r="AL366" s="170"/>
      <c r="AM366" s="170"/>
      <c r="AN366" s="170"/>
      <c r="AO366" s="170"/>
      <c r="AP366" s="170"/>
      <c r="AQ366" s="170"/>
      <c r="AR366" s="170"/>
      <c r="AS366" s="170"/>
      <c r="AT366" s="170"/>
      <c r="AU366" s="170"/>
      <c r="AV366" s="170"/>
      <c r="AW366" s="170"/>
      <c r="AX366" s="170"/>
      <c r="AY366" s="170"/>
      <c r="AZ366" s="170"/>
      <c r="BA366" s="170"/>
      <c r="BB366" s="170"/>
      <c r="BC366" s="170"/>
      <c r="BD366" s="170"/>
      <c r="BE366" s="170"/>
      <c r="BF366" s="170"/>
      <c r="BG366" s="171"/>
    </row>
    <row r="367" spans="1:59" x14ac:dyDescent="0.25">
      <c r="A367" s="60" t="s">
        <v>163</v>
      </c>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row>
    <row r="368" spans="1:59" ht="15" customHeight="1"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row>
    <row r="369" spans="1:59" ht="1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row>
    <row r="370" spans="1:59" ht="24" customHeight="1" x14ac:dyDescent="0.25">
      <c r="A370" s="152" t="s">
        <v>166</v>
      </c>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4"/>
      <c r="Y370" s="152" t="s">
        <v>165</v>
      </c>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4"/>
      <c r="AW370" s="155" t="s">
        <v>164</v>
      </c>
      <c r="AX370" s="156"/>
      <c r="AY370" s="156"/>
      <c r="AZ370" s="156"/>
      <c r="BA370" s="156"/>
      <c r="BB370" s="156"/>
      <c r="BC370" s="156"/>
      <c r="BD370" s="156"/>
      <c r="BE370" s="156"/>
      <c r="BF370" s="156"/>
      <c r="BG370" s="157"/>
    </row>
    <row r="371" spans="1:59" ht="21" customHeight="1" x14ac:dyDescent="0.25">
      <c r="A371" s="143"/>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5"/>
      <c r="Y371" s="143"/>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5"/>
      <c r="AW371" s="146"/>
      <c r="AX371" s="147"/>
      <c r="AY371" s="147"/>
      <c r="AZ371" s="147"/>
      <c r="BA371" s="147"/>
      <c r="BB371" s="147"/>
      <c r="BC371" s="147"/>
      <c r="BD371" s="147"/>
      <c r="BE371" s="147"/>
      <c r="BF371" s="147"/>
      <c r="BG371" s="148"/>
    </row>
    <row r="372" spans="1:59" ht="24" customHeight="1" x14ac:dyDescent="0.25">
      <c r="A372" s="152" t="s">
        <v>167</v>
      </c>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4"/>
      <c r="Y372" s="152" t="s">
        <v>168</v>
      </c>
      <c r="Z372" s="153"/>
      <c r="AA372" s="153"/>
      <c r="AB372" s="153"/>
      <c r="AC372" s="153"/>
      <c r="AD372" s="153"/>
      <c r="AE372" s="153"/>
      <c r="AF372" s="153"/>
      <c r="AG372" s="153"/>
      <c r="AH372" s="153"/>
      <c r="AI372" s="153"/>
      <c r="AJ372" s="153"/>
      <c r="AK372" s="153"/>
      <c r="AL372" s="153"/>
      <c r="AM372" s="153"/>
      <c r="AN372" s="153"/>
      <c r="AO372" s="153"/>
      <c r="AP372" s="153"/>
      <c r="AQ372" s="153"/>
      <c r="AR372" s="153"/>
      <c r="AS372" s="153"/>
      <c r="AT372" s="153"/>
      <c r="AU372" s="153"/>
      <c r="AV372" s="154"/>
      <c r="AW372" s="155" t="s">
        <v>164</v>
      </c>
      <c r="AX372" s="156"/>
      <c r="AY372" s="156"/>
      <c r="AZ372" s="156"/>
      <c r="BA372" s="156"/>
      <c r="BB372" s="156"/>
      <c r="BC372" s="156"/>
      <c r="BD372" s="156"/>
      <c r="BE372" s="156"/>
      <c r="BF372" s="156"/>
      <c r="BG372" s="157"/>
    </row>
    <row r="373" spans="1:59" ht="21" customHeight="1" x14ac:dyDescent="0.25">
      <c r="A373" s="143"/>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5"/>
      <c r="Y373" s="143"/>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5"/>
      <c r="AW373" s="146"/>
      <c r="AX373" s="147"/>
      <c r="AY373" s="147"/>
      <c r="AZ373" s="147"/>
      <c r="BA373" s="147"/>
      <c r="BB373" s="147"/>
      <c r="BC373" s="147"/>
      <c r="BD373" s="147"/>
      <c r="BE373" s="147"/>
      <c r="BF373" s="147"/>
      <c r="BG373" s="148"/>
    </row>
    <row r="374" spans="1:59" ht="24" customHeight="1" x14ac:dyDescent="0.25">
      <c r="A374" s="10" t="s">
        <v>171</v>
      </c>
      <c r="B374" s="11"/>
      <c r="C374" s="11"/>
      <c r="D374" s="11"/>
      <c r="E374" s="11"/>
      <c r="F374" s="11"/>
      <c r="G374" s="11"/>
      <c r="H374" s="11"/>
      <c r="I374" s="11"/>
      <c r="J374" s="11"/>
      <c r="K374" s="11"/>
      <c r="L374" s="11"/>
      <c r="M374" s="11"/>
      <c r="N374" s="11"/>
      <c r="O374" s="11"/>
      <c r="P374" s="11"/>
      <c r="Q374" s="11"/>
      <c r="R374" s="11"/>
      <c r="S374" s="11"/>
      <c r="T374" s="11"/>
      <c r="U374" s="11"/>
      <c r="V374" s="11"/>
      <c r="W374" s="11"/>
      <c r="X374" s="12"/>
      <c r="Y374" s="13" t="s">
        <v>170</v>
      </c>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5"/>
      <c r="AW374" s="10" t="s">
        <v>169</v>
      </c>
      <c r="AX374" s="11"/>
      <c r="AY374" s="11"/>
      <c r="AZ374" s="11"/>
      <c r="BA374" s="11"/>
      <c r="BB374" s="11"/>
      <c r="BC374" s="11"/>
      <c r="BD374" s="11"/>
      <c r="BE374" s="11"/>
      <c r="BF374" s="11"/>
      <c r="BG374" s="12"/>
    </row>
    <row r="375" spans="1:59" ht="21" customHeight="1" x14ac:dyDescent="0.25">
      <c r="A375" s="143"/>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5"/>
      <c r="Y375" s="143"/>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5"/>
      <c r="AW375" s="158">
        <v>45790</v>
      </c>
      <c r="AX375" s="147"/>
      <c r="AY375" s="147"/>
      <c r="AZ375" s="147"/>
      <c r="BA375" s="147"/>
      <c r="BB375" s="147"/>
      <c r="BC375" s="147"/>
      <c r="BD375" s="147"/>
      <c r="BE375" s="147"/>
      <c r="BF375" s="147"/>
      <c r="BG375" s="148"/>
    </row>
    <row r="376" spans="1:59"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row>
    <row r="377" spans="1:59"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row>
    <row r="378" spans="1:59"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row>
    <row r="379" spans="1:59"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row>
    <row r="380" spans="1:59"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row>
    <row r="381" spans="1:59"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row>
    <row r="382" spans="1:59"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row>
    <row r="383" spans="1:59"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row>
    <row r="384" spans="1:59"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row>
    <row r="385" spans="1:59"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row>
    <row r="386" spans="1:59"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row>
    <row r="387" spans="1:59"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row>
    <row r="388" spans="1:59"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row>
    <row r="389" spans="1:59"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row>
    <row r="390" spans="1:59"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row>
    <row r="391" spans="1:59"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row>
    <row r="392" spans="1:59"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row>
    <row r="393" spans="1:59"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row>
    <row r="394" spans="1:59"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row>
    <row r="395" spans="1:59"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row>
    <row r="396" spans="1:59"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row>
    <row r="397" spans="1:59"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row>
    <row r="398" spans="1:59"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row>
    <row r="399" spans="1:59"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row>
    <row r="400" spans="1:59"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row>
    <row r="401" spans="1:59"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row>
    <row r="402" spans="1:59"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row>
    <row r="403" spans="1:59"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row>
    <row r="404" spans="1:59"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row>
    <row r="405" spans="1:59"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row>
    <row r="406" spans="1:59"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row>
    <row r="407" spans="1:59"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row>
    <row r="408" spans="1:59"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row>
    <row r="409" spans="1:59"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row>
    <row r="410" spans="1:59"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row>
    <row r="411" spans="1:59"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row>
    <row r="412" spans="1:59"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row>
    <row r="413" spans="1:59"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row>
    <row r="414" spans="1:59"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row>
    <row r="415" spans="1:59"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row>
    <row r="416" spans="1:59"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row>
    <row r="417" spans="1:59"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row>
    <row r="418" spans="1:59"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row>
    <row r="419" spans="1:59"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row>
    <row r="420" spans="1:59"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row>
    <row r="421" spans="1:59"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row>
    <row r="422" spans="1:59"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row>
    <row r="423" spans="1:59"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row>
    <row r="424" spans="1:59"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row>
    <row r="425" spans="1:59"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row>
    <row r="426" spans="1:59"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row>
    <row r="427" spans="1:59"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row>
    <row r="428" spans="1:59"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row>
    <row r="429" spans="1:59"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row>
    <row r="430" spans="1:59"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row>
    <row r="431" spans="1:59"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row>
    <row r="432" spans="1:59"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row>
    <row r="433" spans="1:59"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row>
    <row r="434" spans="1:59"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row>
    <row r="435" spans="1:59"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row>
    <row r="436" spans="1:59"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row>
    <row r="437" spans="1:59"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row>
    <row r="438" spans="1:59"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row>
    <row r="439" spans="1:59"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row>
    <row r="440" spans="1:59"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row>
    <row r="441" spans="1:59"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row>
    <row r="442" spans="1:59"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row>
    <row r="443" spans="1:59"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row>
    <row r="444" spans="1:59"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row>
    <row r="445" spans="1:59"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row>
    <row r="446" spans="1:59"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row>
    <row r="447" spans="1:59"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row>
    <row r="448" spans="1:59"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row>
    <row r="449" spans="1:59"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row>
    <row r="450" spans="1:59"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row>
    <row r="451" spans="1:59"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row>
    <row r="452" spans="1:59"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row>
    <row r="453" spans="1:59"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row>
    <row r="454" spans="1:59"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row>
    <row r="455" spans="1:59"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row>
    <row r="456" spans="1:59"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row>
    <row r="457" spans="1:59"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row>
    <row r="458" spans="1:59"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row>
    <row r="459" spans="1:59"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row>
    <row r="460" spans="1:59"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row>
    <row r="461" spans="1:59"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row>
    <row r="462" spans="1:59"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row>
    <row r="463" spans="1:59"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row>
    <row r="464" spans="1:59"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row>
    <row r="465" spans="1:59"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row>
    <row r="466" spans="1:59"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row>
    <row r="467" spans="1:59"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row>
    <row r="468" spans="1:59"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row>
    <row r="469" spans="1:59"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row>
    <row r="470" spans="1:59"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row>
    <row r="471" spans="1:59"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row>
    <row r="472" spans="1:59"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row>
    <row r="473" spans="1:59"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row>
    <row r="474" spans="1:59"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row>
    <row r="475" spans="1:59"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row>
    <row r="476" spans="1:59"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row>
    <row r="477" spans="1:59"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row>
    <row r="478" spans="1:59"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row>
    <row r="479" spans="1:59"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row>
    <row r="480" spans="1:59"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row>
    <row r="481" spans="1:59"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row>
    <row r="482" spans="1:59"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row>
    <row r="483" spans="1:59"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row>
    <row r="484" spans="1:59"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row>
    <row r="485" spans="1:59"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row>
    <row r="486" spans="1:59"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row>
    <row r="487" spans="1:59"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row>
    <row r="488" spans="1:59"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row>
    <row r="489" spans="1:59"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row>
    <row r="490" spans="1:59"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row>
    <row r="491" spans="1:59"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row>
    <row r="492" spans="1:59"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row>
    <row r="493" spans="1:59"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row>
    <row r="494" spans="1:59"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row>
    <row r="495" spans="1:59"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row>
    <row r="496" spans="1:59"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row>
    <row r="497" spans="1:59"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row>
    <row r="498" spans="1:59"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row>
    <row r="499" spans="1:59"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row>
    <row r="500" spans="1:59"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row>
    <row r="501" spans="1:59"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row>
    <row r="502" spans="1:59"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row>
    <row r="503" spans="1:59"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row>
    <row r="504" spans="1:59"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row>
    <row r="505" spans="1:59"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row>
    <row r="506" spans="1:59"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row>
    <row r="507" spans="1:59"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row>
    <row r="508" spans="1:59"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row>
    <row r="509" spans="1:59"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row>
    <row r="510" spans="1:59"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row>
    <row r="511" spans="1:59"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row>
    <row r="512" spans="1:59"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row>
    <row r="513" spans="1:59"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row>
    <row r="514" spans="1:59"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row>
    <row r="515" spans="1:59"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row>
    <row r="516" spans="1:59"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row>
    <row r="517" spans="1:59"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row>
    <row r="518" spans="1:59"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row>
    <row r="519" spans="1:59"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row>
    <row r="520" spans="1:59"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row>
    <row r="521" spans="1:59"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row>
    <row r="522" spans="1:59"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row>
    <row r="523" spans="1:59"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row>
    <row r="524" spans="1:59"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row>
    <row r="525" spans="1:59"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row>
    <row r="526" spans="1:59"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row>
    <row r="527" spans="1:59"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row>
    <row r="528" spans="1:59"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row>
    <row r="529" spans="1:59"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row>
    <row r="530" spans="1:59"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row>
    <row r="531" spans="1:59"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row>
    <row r="532" spans="1:59"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row>
    <row r="533" spans="1:59"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row>
    <row r="534" spans="1:59"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row>
    <row r="535" spans="1:59"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row>
    <row r="536" spans="1:59"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row>
    <row r="537" spans="1:59"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row>
    <row r="538" spans="1:59"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row>
    <row r="539" spans="1:59"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row>
    <row r="540" spans="1:59"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row>
    <row r="541" spans="1:59"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row>
    <row r="542" spans="1:59"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row>
    <row r="543" spans="1:59"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row>
    <row r="544" spans="1:59"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row>
    <row r="545" spans="1:59"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row>
    <row r="546" spans="1:59"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row>
    <row r="547" spans="1:59"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row>
    <row r="548" spans="1:59"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row>
    <row r="549" spans="1:59"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row>
    <row r="550" spans="1:59"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row>
    <row r="551" spans="1:59"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row>
    <row r="552" spans="1:59"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row>
    <row r="553" spans="1:59"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row>
    <row r="554" spans="1:59"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row>
    <row r="555" spans="1:59"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row>
    <row r="556" spans="1:59"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row>
    <row r="557" spans="1:59"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row>
    <row r="558" spans="1:59"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row>
    <row r="559" spans="1:59"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row>
    <row r="560" spans="1:59"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row>
    <row r="561" spans="1:59"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row>
    <row r="562" spans="1:59"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row>
    <row r="563" spans="1:59"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row>
    <row r="564" spans="1:59"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row>
    <row r="565" spans="1:59"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row>
    <row r="566" spans="1:59"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row>
    <row r="567" spans="1:59"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row>
    <row r="568" spans="1:59"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row>
    <row r="569" spans="1:59"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row>
    <row r="570" spans="1:59"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row>
    <row r="571" spans="1:59"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row>
    <row r="572" spans="1:59"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row>
    <row r="573" spans="1:59"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row>
    <row r="574" spans="1:59"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row>
    <row r="575" spans="1:59"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row>
    <row r="576" spans="1:59"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row>
    <row r="577" spans="1:59"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row>
    <row r="578" spans="1:59"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row>
    <row r="579" spans="1:59"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row>
    <row r="580" spans="1:59"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row>
    <row r="581" spans="1:59"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row>
    <row r="582" spans="1:59"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row>
    <row r="583" spans="1:59"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row>
    <row r="584" spans="1:59"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row>
    <row r="585" spans="1:59"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row>
    <row r="586" spans="1:59"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row>
    <row r="587" spans="1:59"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row>
    <row r="588" spans="1:59"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row>
    <row r="589" spans="1:59"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row>
    <row r="590" spans="1:59"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row>
    <row r="591" spans="1:59"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row>
    <row r="592" spans="1:59"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row>
    <row r="593" spans="1:59"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row>
    <row r="594" spans="1:59"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row>
    <row r="595" spans="1:59"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row>
    <row r="596" spans="1:59"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row>
    <row r="597" spans="1:59"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row>
    <row r="598" spans="1:59"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row>
    <row r="599" spans="1:59"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row>
    <row r="600" spans="1:59"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row>
    <row r="601" spans="1:59"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row>
    <row r="602" spans="1:59"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row>
    <row r="603" spans="1:59"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row>
    <row r="604" spans="1:59"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row>
    <row r="605" spans="1:59"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row>
    <row r="606" spans="1:59"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row>
    <row r="607" spans="1:59"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row>
    <row r="608" spans="1:59"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row>
    <row r="609" spans="1:59"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row>
    <row r="610" spans="1:59"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row>
    <row r="611" spans="1:59"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row>
    <row r="612" spans="1:59"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row>
    <row r="613" spans="1:59"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row>
    <row r="614" spans="1:59"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row>
    <row r="615" spans="1:59"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row>
    <row r="616" spans="1:59"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row>
    <row r="617" spans="1:59"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row>
    <row r="618" spans="1:59"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row>
    <row r="619" spans="1:59"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row>
    <row r="620" spans="1:59"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row>
    <row r="621" spans="1:59"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row>
    <row r="622" spans="1:59"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row>
    <row r="623" spans="1:59"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row>
    <row r="624" spans="1:59"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row>
    <row r="625" spans="1:59"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row>
    <row r="626" spans="1:59"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row>
    <row r="627" spans="1:59"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row>
    <row r="628" spans="1:59"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row>
    <row r="629" spans="1:59"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row>
    <row r="630" spans="1:59"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row>
    <row r="631" spans="1:59"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row>
    <row r="632" spans="1:59"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row>
    <row r="633" spans="1:59"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row>
    <row r="634" spans="1:59"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row>
    <row r="635" spans="1:59"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row>
    <row r="636" spans="1:59"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row>
    <row r="637" spans="1:59"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row>
    <row r="638" spans="1:59"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row>
    <row r="639" spans="1:59"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row>
    <row r="640" spans="1:59"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row>
    <row r="641" spans="1:59"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row>
    <row r="642" spans="1:59"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row>
    <row r="643" spans="1:59"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row>
    <row r="644" spans="1:59"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row>
    <row r="645" spans="1:59"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row>
    <row r="646" spans="1:59"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row>
    <row r="647" spans="1:59"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row>
    <row r="648" spans="1:59"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row>
    <row r="649" spans="1:59"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row>
    <row r="650" spans="1:59"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row>
    <row r="651" spans="1:59"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row>
    <row r="652" spans="1:59"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row>
    <row r="653" spans="1:59"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row>
    <row r="654" spans="1:59"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row>
    <row r="655" spans="1:59"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row>
    <row r="656" spans="1:59"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row>
    <row r="657" spans="1:59"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row>
    <row r="658" spans="1:59"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row>
    <row r="659" spans="1:59"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row>
    <row r="660" spans="1:59"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row>
    <row r="661" spans="1:59"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row>
    <row r="662" spans="1:59"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row>
    <row r="663" spans="1:59"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row>
    <row r="664" spans="1:59"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row>
    <row r="665" spans="1:59"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row>
    <row r="666" spans="1:59"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row>
    <row r="667" spans="1:59"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row>
    <row r="668" spans="1:59"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row>
    <row r="669" spans="1:59"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row>
    <row r="670" spans="1:59"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row>
    <row r="671" spans="1:59"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row>
    <row r="672" spans="1:59"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row>
    <row r="673" spans="1:59"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row>
    <row r="674" spans="1:59"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row>
    <row r="675" spans="1:59"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row>
    <row r="676" spans="1:59"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row>
    <row r="677" spans="1:59"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row>
    <row r="678" spans="1:59"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row>
    <row r="679" spans="1:59"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row>
    <row r="680" spans="1:59"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row>
    <row r="681" spans="1:59"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row>
    <row r="682" spans="1:59"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row>
    <row r="683" spans="1:59"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row>
    <row r="684" spans="1:59"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row>
    <row r="685" spans="1:59"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row>
    <row r="686" spans="1:59"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row>
    <row r="687" spans="1:59"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row>
    <row r="688" spans="1:59"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row>
    <row r="689" spans="1:59"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row>
    <row r="690" spans="1:59"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row>
    <row r="691" spans="1:59"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row>
    <row r="692" spans="1:59"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row>
    <row r="693" spans="1:59"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row>
    <row r="694" spans="1:59"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row>
    <row r="695" spans="1:59"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row>
    <row r="696" spans="1:59"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row>
    <row r="697" spans="1:59"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row>
    <row r="698" spans="1:59"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row>
    <row r="699" spans="1:59"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row>
    <row r="700" spans="1:59"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row>
    <row r="701" spans="1:59"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row>
    <row r="702" spans="1:59"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row>
    <row r="703" spans="1:59"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row>
    <row r="704" spans="1:59"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row>
    <row r="705" spans="1:59"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row>
    <row r="706" spans="1:59"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row>
    <row r="707" spans="1:59"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row>
    <row r="708" spans="1:59"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row>
    <row r="709" spans="1:59"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row>
    <row r="710" spans="1:59"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row>
    <row r="711" spans="1:59"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row>
    <row r="712" spans="1:59"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row>
    <row r="713" spans="1:59"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row>
    <row r="714" spans="1:59"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row>
    <row r="715" spans="1:59"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row>
    <row r="716" spans="1:59"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row>
    <row r="717" spans="1:59"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row>
    <row r="718" spans="1:59"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row>
    <row r="719" spans="1:59"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row>
    <row r="720" spans="1:59"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row>
    <row r="721" spans="1:59"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row>
    <row r="722" spans="1:59"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row>
    <row r="723" spans="1:59"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row>
    <row r="724" spans="1:59"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row>
    <row r="725" spans="1:59"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row>
    <row r="726" spans="1:59"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row>
    <row r="727" spans="1:59"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row>
    <row r="728" spans="1:59"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row>
    <row r="729" spans="1:59"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row>
    <row r="730" spans="1:59"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row>
    <row r="731" spans="1:59"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row>
    <row r="732" spans="1:59"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row>
    <row r="733" spans="1:59"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row>
    <row r="734" spans="1:59"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row>
    <row r="735" spans="1:59"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row>
    <row r="736" spans="1:59"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row>
    <row r="737" spans="1:59"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row>
    <row r="738" spans="1:59"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row>
    <row r="739" spans="1:59"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row>
    <row r="740" spans="1:59"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row>
    <row r="741" spans="1:59"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row>
    <row r="742" spans="1:59"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row>
    <row r="743" spans="1:59"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row>
    <row r="744" spans="1:59"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row>
    <row r="745" spans="1:59"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row>
    <row r="746" spans="1:59"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row>
    <row r="747" spans="1:59"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row>
    <row r="748" spans="1:59"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row>
    <row r="749" spans="1:59"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row>
    <row r="750" spans="1:59"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row>
    <row r="751" spans="1:59"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row>
    <row r="752" spans="1:59"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row>
    <row r="753" spans="1:59"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row>
    <row r="754" spans="1:59"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row>
    <row r="755" spans="1:59"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row>
    <row r="756" spans="1:59"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row>
    <row r="757" spans="1:59"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row>
    <row r="758" spans="1:59"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row>
    <row r="759" spans="1:59"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row>
    <row r="760" spans="1:59"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row>
    <row r="761" spans="1:59"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row>
    <row r="762" spans="1:59"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row>
    <row r="763" spans="1:59"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row>
    <row r="764" spans="1:59"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row>
    <row r="765" spans="1:59"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row>
    <row r="766" spans="1:59"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row>
    <row r="767" spans="1:59"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row>
    <row r="768" spans="1:59"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row>
    <row r="769" spans="1:59"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row>
    <row r="770" spans="1:59"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row>
    <row r="771" spans="1:59"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row>
    <row r="772" spans="1:59"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row>
    <row r="773" spans="1:59"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row>
    <row r="774" spans="1:59"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row>
    <row r="775" spans="1:59"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row>
    <row r="776" spans="1:59"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row>
    <row r="777" spans="1:59"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row>
    <row r="778" spans="1:59"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row>
    <row r="779" spans="1:59"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row>
    <row r="780" spans="1:59"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row>
    <row r="781" spans="1:59"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row>
    <row r="782" spans="1:59"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row>
    <row r="783" spans="1:59"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row>
    <row r="784" spans="1:59"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row>
    <row r="785" spans="1:59"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row>
    <row r="786" spans="1:59"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row>
    <row r="787" spans="1:59"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row>
    <row r="788" spans="1:59"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row>
    <row r="789" spans="1:59"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row>
    <row r="790" spans="1:59"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row>
    <row r="791" spans="1:59"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row>
    <row r="792" spans="1:59"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row>
    <row r="793" spans="1:59"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row>
    <row r="794" spans="1:59"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row>
    <row r="795" spans="1:59"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row>
    <row r="796" spans="1:59"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row>
    <row r="797" spans="1:59"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row>
    <row r="798" spans="1:59"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row>
    <row r="799" spans="1:59"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row>
    <row r="800" spans="1:59"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row>
    <row r="801" spans="1:59"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row>
    <row r="802" spans="1:59"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row>
    <row r="803" spans="1:59"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row>
    <row r="804" spans="1:59"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row>
    <row r="805" spans="1:59"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row>
    <row r="806" spans="1:59"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row>
    <row r="807" spans="1:59"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row>
    <row r="808" spans="1:59"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row>
    <row r="809" spans="1:59"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row>
    <row r="810" spans="1:59"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row>
    <row r="811" spans="1:59"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row>
    <row r="812" spans="1:59"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row>
    <row r="813" spans="1:59"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row>
    <row r="814" spans="1:59"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row>
    <row r="815" spans="1:59"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row>
    <row r="816" spans="1:59"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row>
    <row r="817" spans="1:59"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row>
    <row r="818" spans="1:59"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row>
    <row r="819" spans="1:59"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row>
    <row r="820" spans="1:59"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row>
    <row r="821" spans="1:59"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row>
    <row r="822" spans="1:59"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row>
    <row r="823" spans="1:59"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row>
    <row r="824" spans="1:59"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row>
    <row r="825" spans="1:59"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row>
    <row r="826" spans="1:59"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row>
    <row r="827" spans="1:59"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row>
    <row r="828" spans="1:59"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row>
    <row r="829" spans="1:59"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row>
    <row r="830" spans="1:59"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row>
    <row r="831" spans="1:59"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row>
    <row r="832" spans="1:59"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row>
    <row r="833" spans="1:59"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row>
    <row r="834" spans="1:59"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row>
    <row r="835" spans="1:59"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row>
    <row r="836" spans="1:59"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row>
    <row r="837" spans="1:59"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row>
    <row r="838" spans="1:59"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row>
    <row r="839" spans="1:59"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row>
    <row r="840" spans="1:59"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row>
    <row r="841" spans="1:59"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row>
    <row r="842" spans="1:59"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row>
    <row r="843" spans="1:59"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row>
    <row r="844" spans="1:59"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row>
    <row r="845" spans="1:59"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row>
    <row r="846" spans="1:59"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row>
    <row r="847" spans="1:59"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row>
    <row r="848" spans="1:59"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row>
    <row r="849" spans="1:59"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row>
    <row r="850" spans="1:59"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row>
    <row r="851" spans="1:59"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row>
    <row r="852" spans="1:59"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row>
    <row r="853" spans="1:59"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row>
    <row r="854" spans="1:59"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row>
    <row r="855" spans="1:59"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row>
    <row r="856" spans="1:59"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row>
    <row r="857" spans="1:59"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row>
    <row r="858" spans="1:59"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row>
    <row r="859" spans="1:59"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row>
    <row r="860" spans="1:59"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row>
    <row r="861" spans="1:59"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row>
    <row r="862" spans="1:59"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row>
    <row r="863" spans="1:59"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row>
    <row r="864" spans="1:59"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row>
    <row r="865" spans="1:59"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row>
    <row r="866" spans="1:59"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row>
    <row r="867" spans="1:59"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row>
    <row r="868" spans="1:59"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row>
    <row r="869" spans="1:59"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row>
    <row r="870" spans="1:59"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row>
    <row r="871" spans="1:59"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row>
    <row r="872" spans="1:59"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row>
    <row r="873" spans="1:59"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row>
    <row r="874" spans="1:59"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row>
    <row r="875" spans="1:59"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row>
    <row r="876" spans="1:59"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row>
    <row r="877" spans="1:59"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row>
    <row r="878" spans="1:59"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row>
    <row r="879" spans="1:59"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row>
    <row r="880" spans="1:59"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row>
    <row r="881" spans="1:59"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row>
    <row r="882" spans="1:59"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row>
    <row r="883" spans="1:59"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row>
    <row r="884" spans="1:59"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row>
    <row r="885" spans="1:59"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row>
    <row r="886" spans="1:59"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row>
    <row r="887" spans="1:59"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row>
    <row r="888" spans="1:59"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row>
    <row r="889" spans="1:59"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row>
    <row r="890" spans="1:59"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row>
    <row r="891" spans="1:59"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row>
    <row r="892" spans="1:59"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row>
    <row r="893" spans="1:59"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row>
    <row r="894" spans="1:59"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row>
    <row r="895" spans="1:59"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row>
    <row r="896" spans="1:59"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row>
    <row r="897" spans="1:59"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row>
    <row r="898" spans="1:59"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row>
    <row r="899" spans="1:59"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row>
    <row r="900" spans="1:59"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row>
    <row r="901" spans="1:59"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row>
    <row r="902" spans="1:59"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row>
    <row r="903" spans="1:59"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row>
    <row r="904" spans="1:59"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row>
    <row r="905" spans="1:59"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row>
    <row r="906" spans="1:59"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row>
    <row r="907" spans="1:59"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row>
    <row r="908" spans="1:59"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row>
    <row r="909" spans="1:59"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row>
    <row r="910" spans="1:59"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row>
    <row r="911" spans="1:59"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row>
    <row r="912" spans="1:59"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row>
    <row r="913" spans="1:59"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row>
    <row r="914" spans="1:59"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row>
    <row r="915" spans="1:59"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row>
    <row r="916" spans="1:59"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row>
    <row r="917" spans="1:59"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row>
    <row r="918" spans="1:59"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row>
    <row r="919" spans="1:59"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row>
    <row r="920" spans="1:59"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row>
    <row r="921" spans="1:59"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row>
    <row r="922" spans="1:59"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row>
    <row r="923" spans="1:59"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row>
    <row r="924" spans="1:59"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row>
    <row r="925" spans="1:59"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row>
    <row r="926" spans="1:59"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row>
    <row r="927" spans="1:59"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row>
    <row r="928" spans="1:59"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row>
    <row r="929" spans="1:59"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row>
    <row r="930" spans="1:59"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row>
    <row r="931" spans="1:59"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row>
    <row r="932" spans="1:59"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row>
    <row r="933" spans="1:59"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row>
    <row r="934" spans="1:59"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row>
    <row r="935" spans="1:59"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row>
    <row r="936" spans="1:59"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row>
    <row r="937" spans="1:59"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row>
    <row r="938" spans="1:59"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row>
    <row r="939" spans="1:59"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row>
    <row r="940" spans="1:59"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row>
    <row r="941" spans="1:59"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row>
    <row r="942" spans="1:59"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row>
    <row r="943" spans="1:59"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row>
    <row r="944" spans="1:59"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row>
    <row r="945" spans="1:59"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row>
    <row r="946" spans="1:59"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row>
    <row r="947" spans="1:59"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row>
    <row r="948" spans="1:59"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row>
    <row r="949" spans="1:59"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row>
    <row r="950" spans="1:59"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row>
    <row r="951" spans="1:59"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row>
    <row r="952" spans="1:59"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row>
    <row r="953" spans="1:59"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row>
    <row r="954" spans="1:59"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row>
    <row r="955" spans="1:59"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row>
    <row r="956" spans="1:59"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row>
    <row r="957" spans="1:59"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row>
    <row r="958" spans="1:59"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row>
    <row r="959" spans="1:59"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row>
    <row r="960" spans="1:59"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row>
    <row r="961" spans="1:59"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row>
    <row r="962" spans="1:59"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row>
    <row r="963" spans="1:59"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row>
    <row r="964" spans="1:59"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row>
    <row r="965" spans="1:59"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row>
    <row r="966" spans="1:59"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row>
    <row r="967" spans="1:59"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row>
    <row r="968" spans="1:59"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row>
    <row r="969" spans="1:59"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row>
    <row r="970" spans="1:59"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row>
    <row r="971" spans="1:59"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row>
    <row r="972" spans="1:59"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row>
    <row r="973" spans="1:59"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row>
    <row r="974" spans="1:59"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row>
    <row r="975" spans="1:59"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row>
    <row r="976" spans="1:59"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row>
    <row r="977" spans="1:59"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row>
    <row r="978" spans="1:59"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row>
    <row r="979" spans="1:59"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row>
    <row r="980" spans="1:59"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row>
    <row r="981" spans="1:59"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row>
    <row r="982" spans="1:59"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row>
    <row r="983" spans="1:59"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row>
    <row r="984" spans="1:59"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row>
    <row r="985" spans="1:59"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row>
    <row r="986" spans="1:59"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row>
    <row r="987" spans="1:59"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row>
    <row r="988" spans="1:59"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row>
    <row r="989" spans="1:59"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row>
    <row r="990" spans="1:59"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row>
    <row r="991" spans="1:59"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row>
    <row r="992" spans="1:59"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row>
    <row r="993" spans="1:59"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row>
    <row r="994" spans="1:59"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row>
    <row r="995" spans="1:59"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row>
    <row r="996" spans="1:59"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row>
    <row r="997" spans="1:59"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row>
    <row r="998" spans="1:59"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row>
    <row r="999" spans="1:59"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row>
    <row r="1000" spans="1:59"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row>
    <row r="1001" spans="1:59" x14ac:dyDescent="0.25">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row>
    <row r="1002" spans="1:59" x14ac:dyDescent="0.25">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row>
    <row r="1003" spans="1:59" x14ac:dyDescent="0.25">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row>
    <row r="1004" spans="1:59" x14ac:dyDescent="0.25">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row>
    <row r="1005" spans="1:59" x14ac:dyDescent="0.25">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row>
    <row r="1006" spans="1:59" x14ac:dyDescent="0.25">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row>
    <row r="1007" spans="1:59" x14ac:dyDescent="0.25">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row>
    <row r="1008" spans="1:59" x14ac:dyDescent="0.25">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row>
    <row r="1009" spans="1:59" x14ac:dyDescent="0.25">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row>
    <row r="1010" spans="1:59" x14ac:dyDescent="0.25">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row>
    <row r="1011" spans="1:59" x14ac:dyDescent="0.25">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row>
    <row r="1012" spans="1:59" x14ac:dyDescent="0.25">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row>
    <row r="1013" spans="1:59" x14ac:dyDescent="0.25">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row>
    <row r="1014" spans="1:59" x14ac:dyDescent="0.25">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row>
    <row r="1015" spans="1:59" x14ac:dyDescent="0.25">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row>
    <row r="1016" spans="1:59" x14ac:dyDescent="0.25">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row>
    <row r="1017" spans="1:59" x14ac:dyDescent="0.25">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row>
    <row r="1018" spans="1:59" x14ac:dyDescent="0.25">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row>
    <row r="1019" spans="1:59" x14ac:dyDescent="0.25">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row>
    <row r="1020" spans="1:59" x14ac:dyDescent="0.25">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row>
    <row r="1021" spans="1:59" x14ac:dyDescent="0.25">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row>
    <row r="1022" spans="1:59" x14ac:dyDescent="0.25">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row>
    <row r="1023" spans="1:59" x14ac:dyDescent="0.25">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row>
    <row r="1024" spans="1:59" x14ac:dyDescent="0.25">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row>
    <row r="1025" spans="1:59" x14ac:dyDescent="0.25">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row>
    <row r="1026" spans="1:59" x14ac:dyDescent="0.25">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row>
    <row r="1027" spans="1:59" x14ac:dyDescent="0.25">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row>
    <row r="1028" spans="1:59" x14ac:dyDescent="0.25">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row>
    <row r="1029" spans="1:59" x14ac:dyDescent="0.25">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row>
    <row r="1030" spans="1:59" x14ac:dyDescent="0.25">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row>
    <row r="1031" spans="1:59" x14ac:dyDescent="0.25">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row>
    <row r="1032" spans="1:59" x14ac:dyDescent="0.25">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row>
    <row r="1033" spans="1:59" x14ac:dyDescent="0.25">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row>
    <row r="1034" spans="1:59" x14ac:dyDescent="0.25">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row>
    <row r="1035" spans="1:59" x14ac:dyDescent="0.25">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row>
    <row r="1036" spans="1:59" x14ac:dyDescent="0.25">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row>
    <row r="1037" spans="1:59" x14ac:dyDescent="0.25">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row>
    <row r="1038" spans="1:59" x14ac:dyDescent="0.25">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row>
    <row r="1039" spans="1:59" x14ac:dyDescent="0.25">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row>
    <row r="1040" spans="1:59" x14ac:dyDescent="0.25">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row>
    <row r="1041" spans="1:59" x14ac:dyDescent="0.25">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row>
    <row r="1042" spans="1:59" x14ac:dyDescent="0.25">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row>
    <row r="1043" spans="1:59" x14ac:dyDescent="0.25">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row>
    <row r="1044" spans="1:59" x14ac:dyDescent="0.25">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row>
    <row r="1045" spans="1:59" x14ac:dyDescent="0.25">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row>
    <row r="1046" spans="1:59" x14ac:dyDescent="0.25">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row>
    <row r="1047" spans="1:59" x14ac:dyDescent="0.25">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row>
    <row r="1048" spans="1:59" x14ac:dyDescent="0.25">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row>
    <row r="1049" spans="1:59" x14ac:dyDescent="0.25">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row>
    <row r="1050" spans="1:59" x14ac:dyDescent="0.25">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row>
    <row r="1051" spans="1:59" x14ac:dyDescent="0.25">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row>
    <row r="1052" spans="1:59" x14ac:dyDescent="0.25">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row>
    <row r="1053" spans="1:59" x14ac:dyDescent="0.25">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row>
    <row r="1054" spans="1:59" x14ac:dyDescent="0.25">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row>
    <row r="1055" spans="1:59" x14ac:dyDescent="0.25">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row>
    <row r="1056" spans="1:59" x14ac:dyDescent="0.25">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row>
    <row r="1057" spans="1:59" x14ac:dyDescent="0.25">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row>
    <row r="1058" spans="1:59" x14ac:dyDescent="0.25">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row>
    <row r="1059" spans="1:59" x14ac:dyDescent="0.25">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row>
    <row r="1060" spans="1:59" x14ac:dyDescent="0.25">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row>
    <row r="1061" spans="1:59" x14ac:dyDescent="0.25">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row>
    <row r="1062" spans="1:59" x14ac:dyDescent="0.25">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row>
    <row r="1063" spans="1:59" x14ac:dyDescent="0.25">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row>
    <row r="1064" spans="1:59" x14ac:dyDescent="0.25">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row>
    <row r="1065" spans="1:59" x14ac:dyDescent="0.25">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row>
    <row r="1066" spans="1:59" x14ac:dyDescent="0.25">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row>
    <row r="1067" spans="1:59" x14ac:dyDescent="0.25">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row>
    <row r="1068" spans="1:59" x14ac:dyDescent="0.25">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row>
    <row r="1069" spans="1:59" x14ac:dyDescent="0.25">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row>
    <row r="1070" spans="1:59" x14ac:dyDescent="0.25">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row>
    <row r="1071" spans="1:59" x14ac:dyDescent="0.25">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row>
    <row r="1072" spans="1:59" x14ac:dyDescent="0.25">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row>
    <row r="1073" spans="1:59" x14ac:dyDescent="0.25">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row>
    <row r="1074" spans="1:59" x14ac:dyDescent="0.25">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row>
    <row r="1075" spans="1:59" x14ac:dyDescent="0.25">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row>
    <row r="1076" spans="1:59" x14ac:dyDescent="0.25">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row>
    <row r="1077" spans="1:59" x14ac:dyDescent="0.25">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row>
    <row r="1078" spans="1:59" x14ac:dyDescent="0.25">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row>
    <row r="1079" spans="1:59" x14ac:dyDescent="0.25">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row>
    <row r="1080" spans="1:59" x14ac:dyDescent="0.25">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row>
    <row r="1081" spans="1:59" x14ac:dyDescent="0.25">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row>
    <row r="1082" spans="1:59" x14ac:dyDescent="0.25">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row>
    <row r="1083" spans="1:59" x14ac:dyDescent="0.25">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row>
    <row r="1084" spans="1:59" x14ac:dyDescent="0.25">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row>
    <row r="1085" spans="1:59" x14ac:dyDescent="0.25">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row>
    <row r="1086" spans="1:59" x14ac:dyDescent="0.25">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row>
    <row r="1087" spans="1:59" x14ac:dyDescent="0.25">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row>
    <row r="1088" spans="1:59" x14ac:dyDescent="0.25">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row>
    <row r="1089" spans="1:59" x14ac:dyDescent="0.25">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row>
    <row r="1090" spans="1:59" x14ac:dyDescent="0.25">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row>
    <row r="1091" spans="1:59" x14ac:dyDescent="0.25">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row>
    <row r="1092" spans="1:59" x14ac:dyDescent="0.25">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row>
    <row r="1093" spans="1:59" x14ac:dyDescent="0.25">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row>
    <row r="1094" spans="1:59" x14ac:dyDescent="0.25">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row>
    <row r="1095" spans="1:59" x14ac:dyDescent="0.25">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row>
    <row r="1096" spans="1:59" x14ac:dyDescent="0.25">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row>
    <row r="1097" spans="1:59" x14ac:dyDescent="0.25">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row>
    <row r="1098" spans="1:59" x14ac:dyDescent="0.25">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row>
    <row r="1099" spans="1:59" x14ac:dyDescent="0.2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row>
    <row r="1100" spans="1:59" x14ac:dyDescent="0.2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row>
    <row r="1101" spans="1:59" x14ac:dyDescent="0.25">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row>
    <row r="1102" spans="1:59" x14ac:dyDescent="0.25">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row>
    <row r="1103" spans="1:59" x14ac:dyDescent="0.25">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row>
    <row r="1104" spans="1:59" x14ac:dyDescent="0.25">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row>
    <row r="1105" spans="1:59" x14ac:dyDescent="0.25">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row>
    <row r="1106" spans="1:59" x14ac:dyDescent="0.25">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row>
    <row r="1107" spans="1:59" x14ac:dyDescent="0.2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row>
    <row r="1108" spans="1:59" x14ac:dyDescent="0.25">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row>
    <row r="1109" spans="1:59" x14ac:dyDescent="0.25">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row>
    <row r="1110" spans="1:59" x14ac:dyDescent="0.25">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row>
    <row r="1111" spans="1:59" x14ac:dyDescent="0.25">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row>
    <row r="1112" spans="1:59" x14ac:dyDescent="0.25">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row>
    <row r="1113" spans="1:59" x14ac:dyDescent="0.25">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row>
    <row r="1114" spans="1:59" x14ac:dyDescent="0.25">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row>
    <row r="1115" spans="1:59" x14ac:dyDescent="0.25">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row>
    <row r="1116" spans="1:59" x14ac:dyDescent="0.25">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row>
    <row r="1117" spans="1:59" x14ac:dyDescent="0.25">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row>
    <row r="1118" spans="1:59" x14ac:dyDescent="0.25">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row>
    <row r="1119" spans="1:59" x14ac:dyDescent="0.25">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row>
    <row r="1120" spans="1:59" x14ac:dyDescent="0.25">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row>
    <row r="1121" spans="1:59" x14ac:dyDescent="0.25">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row>
    <row r="1122" spans="1:59" x14ac:dyDescent="0.25">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row>
    <row r="1123" spans="1:59" x14ac:dyDescent="0.25">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row>
    <row r="1124" spans="1:59" x14ac:dyDescent="0.25">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row>
    <row r="1125" spans="1:59" x14ac:dyDescent="0.25">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row>
    <row r="1126" spans="1:59" x14ac:dyDescent="0.25">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row>
    <row r="1127" spans="1:59" x14ac:dyDescent="0.25">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row>
    <row r="1128" spans="1:59" x14ac:dyDescent="0.25">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row>
    <row r="1129" spans="1:59" x14ac:dyDescent="0.25">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row>
    <row r="1130" spans="1:59" x14ac:dyDescent="0.25">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row>
    <row r="1131" spans="1:59" x14ac:dyDescent="0.25">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row>
    <row r="1132" spans="1:59" x14ac:dyDescent="0.25">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row>
    <row r="1133" spans="1:59" x14ac:dyDescent="0.25">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row>
    <row r="1134" spans="1:59" x14ac:dyDescent="0.25">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row>
    <row r="1135" spans="1:59" x14ac:dyDescent="0.25">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row>
    <row r="1136" spans="1:59" x14ac:dyDescent="0.25">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row>
    <row r="1137" spans="1:59" x14ac:dyDescent="0.25">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row>
    <row r="1138" spans="1:59" x14ac:dyDescent="0.25">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row>
    <row r="1139" spans="1:59" x14ac:dyDescent="0.25">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row>
    <row r="1140" spans="1:59" x14ac:dyDescent="0.25">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row>
    <row r="1141" spans="1:59" x14ac:dyDescent="0.25">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row>
    <row r="1142" spans="1:59" x14ac:dyDescent="0.25">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row>
    <row r="1143" spans="1:59" x14ac:dyDescent="0.25">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row>
    <row r="1144" spans="1:59" x14ac:dyDescent="0.25">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row>
    <row r="1145" spans="1:59" x14ac:dyDescent="0.25">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row>
    <row r="1146" spans="1:59" x14ac:dyDescent="0.25">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row>
    <row r="1147" spans="1:59" x14ac:dyDescent="0.25">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row>
    <row r="1148" spans="1:59" x14ac:dyDescent="0.25">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row>
    <row r="1149" spans="1:59" x14ac:dyDescent="0.25">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row>
    <row r="1150" spans="1:59" x14ac:dyDescent="0.25">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row>
    <row r="1151" spans="1:59" x14ac:dyDescent="0.25">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row>
    <row r="1152" spans="1:59" x14ac:dyDescent="0.25">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row>
    <row r="1153" spans="1:59" x14ac:dyDescent="0.25">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row>
    <row r="1154" spans="1:59" x14ac:dyDescent="0.25">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row>
    <row r="1155" spans="1:59" x14ac:dyDescent="0.25">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row>
    <row r="1156" spans="1:59" x14ac:dyDescent="0.25">
      <c r="A1156" s="6"/>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row>
    <row r="1157" spans="1:59" x14ac:dyDescent="0.25">
      <c r="A1157" s="6"/>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row>
    <row r="1158" spans="1:59" x14ac:dyDescent="0.25">
      <c r="A1158" s="6"/>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row>
    <row r="1159" spans="1:59" x14ac:dyDescent="0.25">
      <c r="A1159" s="6"/>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row>
    <row r="1160" spans="1:59" x14ac:dyDescent="0.25">
      <c r="A1160" s="6"/>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row>
    <row r="1161" spans="1:59" x14ac:dyDescent="0.25">
      <c r="A1161" s="6"/>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row>
    <row r="1162" spans="1:59" x14ac:dyDescent="0.25">
      <c r="A1162" s="6"/>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row>
    <row r="1163" spans="1:59" x14ac:dyDescent="0.25">
      <c r="A1163" s="6"/>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row>
    <row r="1164" spans="1:59" x14ac:dyDescent="0.25">
      <c r="A1164" s="6"/>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row>
    <row r="1165" spans="1:59" x14ac:dyDescent="0.25">
      <c r="A1165" s="6"/>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row>
    <row r="1166" spans="1:59" x14ac:dyDescent="0.25">
      <c r="A1166" s="6"/>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row>
    <row r="1167" spans="1:59" x14ac:dyDescent="0.25">
      <c r="A1167" s="6"/>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row>
    <row r="1168" spans="1:59" x14ac:dyDescent="0.25">
      <c r="A1168" s="6"/>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row>
    <row r="1169" spans="1:59" x14ac:dyDescent="0.25">
      <c r="A1169" s="6"/>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row>
    <row r="1170" spans="1:59" x14ac:dyDescent="0.25">
      <c r="A1170" s="6"/>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row>
    <row r="1171" spans="1:59" x14ac:dyDescent="0.25">
      <c r="A1171" s="6"/>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row>
    <row r="1172" spans="1:59" x14ac:dyDescent="0.25">
      <c r="A1172" s="6"/>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row>
    <row r="1173" spans="1:59" x14ac:dyDescent="0.25">
      <c r="A1173" s="6"/>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row>
    <row r="1174" spans="1:59" x14ac:dyDescent="0.25">
      <c r="A1174" s="6"/>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row>
    <row r="1175" spans="1:59" x14ac:dyDescent="0.25">
      <c r="A1175" s="6"/>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row>
    <row r="1176" spans="1:59" x14ac:dyDescent="0.25">
      <c r="A1176" s="6"/>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row>
    <row r="1177" spans="1:59" x14ac:dyDescent="0.25">
      <c r="A1177" s="6"/>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row>
    <row r="1178" spans="1:59" x14ac:dyDescent="0.25">
      <c r="A1178" s="6"/>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row>
    <row r="1179" spans="1:59" x14ac:dyDescent="0.25">
      <c r="A1179" s="6"/>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row>
    <row r="1180" spans="1:59" x14ac:dyDescent="0.25">
      <c r="A1180" s="6"/>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row>
    <row r="1181" spans="1:59" x14ac:dyDescent="0.25">
      <c r="A1181" s="6"/>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row>
    <row r="1182" spans="1:59" x14ac:dyDescent="0.25">
      <c r="A1182" s="6"/>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row>
    <row r="1183" spans="1:59" x14ac:dyDescent="0.25">
      <c r="A1183" s="6"/>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row>
    <row r="1184" spans="1:59" x14ac:dyDescent="0.25">
      <c r="A1184" s="6"/>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row>
    <row r="1185" spans="1:59" x14ac:dyDescent="0.25">
      <c r="A1185" s="6"/>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row>
    <row r="1186" spans="1:59" x14ac:dyDescent="0.25">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row>
    <row r="1187" spans="1:59" x14ac:dyDescent="0.25">
      <c r="A1187" s="6"/>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row>
    <row r="1188" spans="1:59" x14ac:dyDescent="0.25">
      <c r="A1188" s="6"/>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row>
    <row r="1189" spans="1:59" x14ac:dyDescent="0.25">
      <c r="A1189" s="6"/>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row>
    <row r="1190" spans="1:59" x14ac:dyDescent="0.25">
      <c r="A1190" s="6"/>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row>
    <row r="1191" spans="1:59" x14ac:dyDescent="0.25">
      <c r="A1191" s="6"/>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row>
    <row r="1192" spans="1:59" x14ac:dyDescent="0.25">
      <c r="A1192" s="6"/>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row>
    <row r="1193" spans="1:59" x14ac:dyDescent="0.25">
      <c r="A1193" s="6"/>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row>
    <row r="1194" spans="1:59" x14ac:dyDescent="0.25">
      <c r="A1194" s="6"/>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row>
    <row r="1195" spans="1:59" x14ac:dyDescent="0.25">
      <c r="A1195" s="6"/>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row>
    <row r="1196" spans="1:59" x14ac:dyDescent="0.25">
      <c r="A1196" s="6"/>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row>
    <row r="1197" spans="1:59" x14ac:dyDescent="0.25">
      <c r="A1197" s="6"/>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row>
  </sheetData>
  <sheetProtection algorithmName="SHA-512" hashValue="nnuAaXAHrk2aFXajvb2adVa1DJlytFG4YDNfEIcEs2xDcpkVqdIu29D+jaxz0XihPDmBTrjhrtw9hjdMCEXptg==" saltValue="yunKlSsWzfieGF74IKVBlQ==" spinCount="100000" sheet="1" objects="1" scenarios="1"/>
  <mergeCells count="626">
    <mergeCell ref="A373:X373"/>
    <mergeCell ref="Y373:AV373"/>
    <mergeCell ref="AW373:BG373"/>
    <mergeCell ref="A375:X375"/>
    <mergeCell ref="Y375:AV375"/>
    <mergeCell ref="B255:BE255"/>
    <mergeCell ref="B245:BE245"/>
    <mergeCell ref="B225:BF225"/>
    <mergeCell ref="AS226:BF226"/>
    <mergeCell ref="A370:X370"/>
    <mergeCell ref="Y370:AV370"/>
    <mergeCell ref="AW370:BG370"/>
    <mergeCell ref="A372:X372"/>
    <mergeCell ref="Y372:AV372"/>
    <mergeCell ref="A371:X371"/>
    <mergeCell ref="Y371:AV371"/>
    <mergeCell ref="AW371:BG371"/>
    <mergeCell ref="AW372:BG372"/>
    <mergeCell ref="AW375:BG375"/>
    <mergeCell ref="AS299:AT299"/>
    <mergeCell ref="A314:BG315"/>
    <mergeCell ref="A332:BG359"/>
    <mergeCell ref="A363:BG366"/>
    <mergeCell ref="AX325:BG325"/>
    <mergeCell ref="A326:I326"/>
    <mergeCell ref="J326:S326"/>
    <mergeCell ref="T326:AC326"/>
    <mergeCell ref="AD326:AM326"/>
    <mergeCell ref="AN326:AW326"/>
    <mergeCell ref="AX326:BG326"/>
    <mergeCell ref="A325:I325"/>
    <mergeCell ref="J325:S325"/>
    <mergeCell ref="T325:AC325"/>
    <mergeCell ref="AD325:AM325"/>
    <mergeCell ref="AN325:AW325"/>
    <mergeCell ref="AX323:BG323"/>
    <mergeCell ref="A324:I324"/>
    <mergeCell ref="J324:S324"/>
    <mergeCell ref="T324:AC324"/>
    <mergeCell ref="AD324:AM324"/>
    <mergeCell ref="AN324:AW324"/>
    <mergeCell ref="AX324:BG324"/>
    <mergeCell ref="A323:I323"/>
    <mergeCell ref="J323:S323"/>
    <mergeCell ref="T323:AC323"/>
    <mergeCell ref="AD323:AM323"/>
    <mergeCell ref="AN323:AW323"/>
    <mergeCell ref="AX321:BG321"/>
    <mergeCell ref="A322:I322"/>
    <mergeCell ref="J322:S322"/>
    <mergeCell ref="T322:AC322"/>
    <mergeCell ref="AD322:AM322"/>
    <mergeCell ref="AN322:AW322"/>
    <mergeCell ref="AX322:BG322"/>
    <mergeCell ref="A321:I321"/>
    <mergeCell ref="J321:S321"/>
    <mergeCell ref="T321:AC321"/>
    <mergeCell ref="AD321:AM321"/>
    <mergeCell ref="AN321:AW321"/>
    <mergeCell ref="AX319:BG319"/>
    <mergeCell ref="A320:I320"/>
    <mergeCell ref="J320:S320"/>
    <mergeCell ref="T320:AC320"/>
    <mergeCell ref="AD320:AM320"/>
    <mergeCell ref="AN320:AW320"/>
    <mergeCell ref="AX320:BG320"/>
    <mergeCell ref="A319:I319"/>
    <mergeCell ref="J319:S319"/>
    <mergeCell ref="T319:AC319"/>
    <mergeCell ref="AD319:AM319"/>
    <mergeCell ref="AN319:AW319"/>
    <mergeCell ref="AX317:BG317"/>
    <mergeCell ref="A318:I318"/>
    <mergeCell ref="J318:S318"/>
    <mergeCell ref="T318:AC318"/>
    <mergeCell ref="AD318:AM318"/>
    <mergeCell ref="AN318:AW318"/>
    <mergeCell ref="AX318:BG318"/>
    <mergeCell ref="A317:I317"/>
    <mergeCell ref="J317:S317"/>
    <mergeCell ref="T317:AC317"/>
    <mergeCell ref="AD317:AM317"/>
    <mergeCell ref="AN317:AW317"/>
    <mergeCell ref="A316:I316"/>
    <mergeCell ref="J316:S316"/>
    <mergeCell ref="T316:AC316"/>
    <mergeCell ref="AD316:AM316"/>
    <mergeCell ref="AN316:AW316"/>
    <mergeCell ref="AX316:BG316"/>
    <mergeCell ref="Z313:AL313"/>
    <mergeCell ref="AU313:BG313"/>
    <mergeCell ref="A313:B313"/>
    <mergeCell ref="C313:Y313"/>
    <mergeCell ref="AM313:AO313"/>
    <mergeCell ref="AP313:AT313"/>
    <mergeCell ref="A312:B312"/>
    <mergeCell ref="C312:Y312"/>
    <mergeCell ref="AM312:AO312"/>
    <mergeCell ref="AP312:AT312"/>
    <mergeCell ref="Z311:AL311"/>
    <mergeCell ref="Z312:AL312"/>
    <mergeCell ref="AU311:BG311"/>
    <mergeCell ref="AU312:BG312"/>
    <mergeCell ref="A311:B311"/>
    <mergeCell ref="C311:Y311"/>
    <mergeCell ref="AM311:AO311"/>
    <mergeCell ref="AP311:AT311"/>
    <mergeCell ref="A310:B310"/>
    <mergeCell ref="C310:Y310"/>
    <mergeCell ref="AM310:AO310"/>
    <mergeCell ref="AP310:AT310"/>
    <mergeCell ref="Z309:AL309"/>
    <mergeCell ref="Z310:AL310"/>
    <mergeCell ref="AU309:BG309"/>
    <mergeCell ref="AU310:BG310"/>
    <mergeCell ref="A309:B309"/>
    <mergeCell ref="C309:Y309"/>
    <mergeCell ref="AM309:AO309"/>
    <mergeCell ref="AP309:AT309"/>
    <mergeCell ref="A308:B308"/>
    <mergeCell ref="C308:Y308"/>
    <mergeCell ref="AM308:AO308"/>
    <mergeCell ref="AP308:AT308"/>
    <mergeCell ref="Z307:AL307"/>
    <mergeCell ref="Z308:AL308"/>
    <mergeCell ref="AU307:BG307"/>
    <mergeCell ref="AU308:BG308"/>
    <mergeCell ref="A307:B307"/>
    <mergeCell ref="C307:Y307"/>
    <mergeCell ref="AM307:AO307"/>
    <mergeCell ref="AP307:AT307"/>
    <mergeCell ref="A306:B306"/>
    <mergeCell ref="C306:Y306"/>
    <mergeCell ref="AM306:AO306"/>
    <mergeCell ref="AP306:AT306"/>
    <mergeCell ref="Z305:AL305"/>
    <mergeCell ref="Z306:AL306"/>
    <mergeCell ref="AU305:BG305"/>
    <mergeCell ref="AU306:BG306"/>
    <mergeCell ref="A305:B305"/>
    <mergeCell ref="C305:Y305"/>
    <mergeCell ref="AM305:AO305"/>
    <mergeCell ref="AP305:AT305"/>
    <mergeCell ref="D268:Z268"/>
    <mergeCell ref="AA268:AL268"/>
    <mergeCell ref="AM268:AO268"/>
    <mergeCell ref="AP268:AT268"/>
    <mergeCell ref="AU268:BF268"/>
    <mergeCell ref="D267:Z267"/>
    <mergeCell ref="AA267:AL267"/>
    <mergeCell ref="AM267:AO267"/>
    <mergeCell ref="AP267:AT267"/>
    <mergeCell ref="AU267:BF267"/>
    <mergeCell ref="D266:Z266"/>
    <mergeCell ref="AA266:AL266"/>
    <mergeCell ref="AM266:AO266"/>
    <mergeCell ref="AP266:AT266"/>
    <mergeCell ref="AU266:BF266"/>
    <mergeCell ref="D265:Z265"/>
    <mergeCell ref="AA265:AL265"/>
    <mergeCell ref="AM265:AO265"/>
    <mergeCell ref="AP265:AT265"/>
    <mergeCell ref="AU265:BF265"/>
    <mergeCell ref="D264:Z264"/>
    <mergeCell ref="AA264:AL264"/>
    <mergeCell ref="AM264:AO264"/>
    <mergeCell ref="AP264:AT264"/>
    <mergeCell ref="AU264:BF264"/>
    <mergeCell ref="D263:Z263"/>
    <mergeCell ref="AA263:AL263"/>
    <mergeCell ref="AM263:AO263"/>
    <mergeCell ref="AP263:AT263"/>
    <mergeCell ref="AU263:BF263"/>
    <mergeCell ref="D262:Z262"/>
    <mergeCell ref="AA262:AL262"/>
    <mergeCell ref="AM262:AO262"/>
    <mergeCell ref="AP262:AT262"/>
    <mergeCell ref="AU262:BF262"/>
    <mergeCell ref="D261:Z261"/>
    <mergeCell ref="AA261:AL261"/>
    <mergeCell ref="AM261:AO261"/>
    <mergeCell ref="AP261:AT261"/>
    <mergeCell ref="AU261:BF261"/>
    <mergeCell ref="D260:Z260"/>
    <mergeCell ref="AA260:AL260"/>
    <mergeCell ref="AM260:AO260"/>
    <mergeCell ref="AP260:AT260"/>
    <mergeCell ref="AU260:BF260"/>
    <mergeCell ref="D259:Z259"/>
    <mergeCell ref="AA259:AL259"/>
    <mergeCell ref="AM259:AO259"/>
    <mergeCell ref="AP259:AT259"/>
    <mergeCell ref="AU259:BF259"/>
    <mergeCell ref="B264:C264"/>
    <mergeCell ref="B265:C265"/>
    <mergeCell ref="B266:C266"/>
    <mergeCell ref="B267:C267"/>
    <mergeCell ref="B268:C268"/>
    <mergeCell ref="B259:C259"/>
    <mergeCell ref="B260:C260"/>
    <mergeCell ref="B261:C261"/>
    <mergeCell ref="B262:C262"/>
    <mergeCell ref="B263:C263"/>
    <mergeCell ref="B254:V254"/>
    <mergeCell ref="W254:AC254"/>
    <mergeCell ref="AD254:AX254"/>
    <mergeCell ref="AY254:BE254"/>
    <mergeCell ref="B258:C258"/>
    <mergeCell ref="D258:Z258"/>
    <mergeCell ref="AA258:AL258"/>
    <mergeCell ref="AM258:AO258"/>
    <mergeCell ref="AP258:AT258"/>
    <mergeCell ref="AU258:BF258"/>
    <mergeCell ref="B252:V252"/>
    <mergeCell ref="W252:AC252"/>
    <mergeCell ref="AD252:AX252"/>
    <mergeCell ref="AY252:BE252"/>
    <mergeCell ref="B253:V253"/>
    <mergeCell ref="W253:AC253"/>
    <mergeCell ref="AD253:AX253"/>
    <mergeCell ref="AY253:BE253"/>
    <mergeCell ref="B250:V250"/>
    <mergeCell ref="W250:AC250"/>
    <mergeCell ref="AD250:AX250"/>
    <mergeCell ref="AY250:BE250"/>
    <mergeCell ref="B251:V251"/>
    <mergeCell ref="W251:AC251"/>
    <mergeCell ref="AD251:AX251"/>
    <mergeCell ref="AY251:BE251"/>
    <mergeCell ref="B249:V249"/>
    <mergeCell ref="B248:V248"/>
    <mergeCell ref="W248:AC248"/>
    <mergeCell ref="AD248:AX248"/>
    <mergeCell ref="AY248:BE248"/>
    <mergeCell ref="W249:AC249"/>
    <mergeCell ref="AD249:AX249"/>
    <mergeCell ref="AY249:BE249"/>
    <mergeCell ref="B244:L244"/>
    <mergeCell ref="AJ243:AU243"/>
    <mergeCell ref="AV243:BF243"/>
    <mergeCell ref="M244:X244"/>
    <mergeCell ref="Y244:AI244"/>
    <mergeCell ref="AJ244:AU244"/>
    <mergeCell ref="AV244:BF244"/>
    <mergeCell ref="M239:X239"/>
    <mergeCell ref="Y239:AI239"/>
    <mergeCell ref="AJ239:AU239"/>
    <mergeCell ref="AV239:BF239"/>
    <mergeCell ref="B243:L243"/>
    <mergeCell ref="B239:L239"/>
    <mergeCell ref="M234:X234"/>
    <mergeCell ref="Y234:AI234"/>
    <mergeCell ref="AJ234:AU234"/>
    <mergeCell ref="AV234:BF234"/>
    <mergeCell ref="M235:X235"/>
    <mergeCell ref="Y235:AI235"/>
    <mergeCell ref="AJ235:AU235"/>
    <mergeCell ref="AV235:BF235"/>
    <mergeCell ref="M236:X236"/>
    <mergeCell ref="Y236:AI236"/>
    <mergeCell ref="AJ236:AU236"/>
    <mergeCell ref="AV236:BF236"/>
    <mergeCell ref="M237:X237"/>
    <mergeCell ref="Y237:AI237"/>
    <mergeCell ref="AJ237:AU237"/>
    <mergeCell ref="B234:L234"/>
    <mergeCell ref="B235:L235"/>
    <mergeCell ref="B236:L236"/>
    <mergeCell ref="B237:L237"/>
    <mergeCell ref="B238:L238"/>
    <mergeCell ref="M243:X243"/>
    <mergeCell ref="Y243:AI243"/>
    <mergeCell ref="K226:Q226"/>
    <mergeCell ref="R226:AE226"/>
    <mergeCell ref="AF226:AR226"/>
    <mergeCell ref="I230:J230"/>
    <mergeCell ref="K230:Q230"/>
    <mergeCell ref="R230:AE230"/>
    <mergeCell ref="AF230:AR230"/>
    <mergeCell ref="B229:H229"/>
    <mergeCell ref="I229:J229"/>
    <mergeCell ref="K229:Q229"/>
    <mergeCell ref="R229:AE229"/>
    <mergeCell ref="AF229:AR229"/>
    <mergeCell ref="B228:H228"/>
    <mergeCell ref="I228:J228"/>
    <mergeCell ref="K228:Q228"/>
    <mergeCell ref="R228:AE228"/>
    <mergeCell ref="AF228:AR228"/>
    <mergeCell ref="B227:H227"/>
    <mergeCell ref="I227:J227"/>
    <mergeCell ref="K227:Q227"/>
    <mergeCell ref="R227:AE227"/>
    <mergeCell ref="AF227:AR227"/>
    <mergeCell ref="B226:H226"/>
    <mergeCell ref="S169:AO170"/>
    <mergeCell ref="E150:AG150"/>
    <mergeCell ref="E152:AH152"/>
    <mergeCell ref="B172:AN172"/>
    <mergeCell ref="A142:B142"/>
    <mergeCell ref="C142:AA142"/>
    <mergeCell ref="E143:AM143"/>
    <mergeCell ref="E144:Z144"/>
    <mergeCell ref="A147:B147"/>
    <mergeCell ref="C147:Q147"/>
    <mergeCell ref="E148:AG148"/>
    <mergeCell ref="AO143:AU143"/>
    <mergeCell ref="AI148:AO148"/>
    <mergeCell ref="S147:Y147"/>
    <mergeCell ref="E145:BF145"/>
    <mergeCell ref="Z164:AF164"/>
    <mergeCell ref="A126:B126"/>
    <mergeCell ref="A132:B132"/>
    <mergeCell ref="A136:B136"/>
    <mergeCell ref="E137:AE137"/>
    <mergeCell ref="C136:AX136"/>
    <mergeCell ref="B186:G186"/>
    <mergeCell ref="H186:Z186"/>
    <mergeCell ref="AA186:AP186"/>
    <mergeCell ref="B183:G183"/>
    <mergeCell ref="H183:Z183"/>
    <mergeCell ref="AA183:AP183"/>
    <mergeCell ref="B184:G184"/>
    <mergeCell ref="H184:Z184"/>
    <mergeCell ref="AA184:AP184"/>
    <mergeCell ref="B177:G177"/>
    <mergeCell ref="H177:Z177"/>
    <mergeCell ref="AA177:AP177"/>
    <mergeCell ref="B178:G178"/>
    <mergeCell ref="H178:Z178"/>
    <mergeCell ref="AA178:AP178"/>
    <mergeCell ref="B174:G174"/>
    <mergeCell ref="H174:Z174"/>
    <mergeCell ref="B175:G175"/>
    <mergeCell ref="H175:Z175"/>
    <mergeCell ref="AS40:BG40"/>
    <mergeCell ref="F33:T33"/>
    <mergeCell ref="AE33:AS33"/>
    <mergeCell ref="AJ35:AV35"/>
    <mergeCell ref="AP16:BF16"/>
    <mergeCell ref="V5:AL6"/>
    <mergeCell ref="I16:V16"/>
    <mergeCell ref="I18:AR18"/>
    <mergeCell ref="A10:G10"/>
    <mergeCell ref="A12:H12"/>
    <mergeCell ref="A14:C14"/>
    <mergeCell ref="AL14:AN14"/>
    <mergeCell ref="AX14:AY14"/>
    <mergeCell ref="A16:H16"/>
    <mergeCell ref="AL16:AO16"/>
    <mergeCell ref="I17:V17"/>
    <mergeCell ref="W17:AJ17"/>
    <mergeCell ref="A18:H18"/>
    <mergeCell ref="A23:G23"/>
    <mergeCell ref="Y41:AG41"/>
    <mergeCell ref="AH41:AR41"/>
    <mergeCell ref="A42:O42"/>
    <mergeCell ref="P42:X42"/>
    <mergeCell ref="AK60:AQ60"/>
    <mergeCell ref="S3:AO4"/>
    <mergeCell ref="A40:O40"/>
    <mergeCell ref="P40:X40"/>
    <mergeCell ref="Y40:AG40"/>
    <mergeCell ref="AH40:AR40"/>
    <mergeCell ref="C79:BG79"/>
    <mergeCell ref="C77:AJ77"/>
    <mergeCell ref="E69:BF69"/>
    <mergeCell ref="E75:BF75"/>
    <mergeCell ref="AO71:BB71"/>
    <mergeCell ref="W63:AC63"/>
    <mergeCell ref="AM67:AS67"/>
    <mergeCell ref="I10:BG10"/>
    <mergeCell ref="I12:BG12"/>
    <mergeCell ref="AO14:AU14"/>
    <mergeCell ref="AZ14:BF14"/>
    <mergeCell ref="D14:AJ14"/>
    <mergeCell ref="D29:AJ29"/>
    <mergeCell ref="AO29:AU29"/>
    <mergeCell ref="AZ29:BF29"/>
    <mergeCell ref="I27:BG27"/>
    <mergeCell ref="I23:X23"/>
    <mergeCell ref="AK23:AZ23"/>
    <mergeCell ref="L25:BG25"/>
    <mergeCell ref="W16:AJ16"/>
    <mergeCell ref="Y43:AG43"/>
    <mergeCell ref="AH43:AR43"/>
    <mergeCell ref="A41:O41"/>
    <mergeCell ref="P41:X41"/>
    <mergeCell ref="AA174:AP174"/>
    <mergeCell ref="AI86:AO86"/>
    <mergeCell ref="AZ73:BF73"/>
    <mergeCell ref="P80:V80"/>
    <mergeCell ref="C80:N80"/>
    <mergeCell ref="S55:AO56"/>
    <mergeCell ref="Y42:AG42"/>
    <mergeCell ref="AH42:AR42"/>
    <mergeCell ref="AS42:BG42"/>
    <mergeCell ref="AS43:BG43"/>
    <mergeCell ref="A44:O44"/>
    <mergeCell ref="P44:X44"/>
    <mergeCell ref="Y44:AG44"/>
    <mergeCell ref="AH44:AR44"/>
    <mergeCell ref="AS44:BG44"/>
    <mergeCell ref="A43:O43"/>
    <mergeCell ref="A67:B67"/>
    <mergeCell ref="C67:AK67"/>
    <mergeCell ref="E68:O68"/>
    <mergeCell ref="E71:AM71"/>
    <mergeCell ref="A73:B73"/>
    <mergeCell ref="C73:AX73"/>
    <mergeCell ref="E74:O74"/>
    <mergeCell ref="A77:B77"/>
    <mergeCell ref="E87:O87"/>
    <mergeCell ref="E134:BF134"/>
    <mergeCell ref="O128:U128"/>
    <mergeCell ref="AG137:AM137"/>
    <mergeCell ref="AL281:AR281"/>
    <mergeCell ref="AD283:AJ283"/>
    <mergeCell ref="E120:AO120"/>
    <mergeCell ref="E122:W122"/>
    <mergeCell ref="C126:R126"/>
    <mergeCell ref="E128:M128"/>
    <mergeCell ref="E130:AL130"/>
    <mergeCell ref="C132:V132"/>
    <mergeCell ref="T126:Z126"/>
    <mergeCell ref="AQ120:AW120"/>
    <mergeCell ref="Y122:AE122"/>
    <mergeCell ref="AN130:AT130"/>
    <mergeCell ref="X132:AD132"/>
    <mergeCell ref="E138:BG138"/>
    <mergeCell ref="E139:X139"/>
    <mergeCell ref="E133:AE133"/>
    <mergeCell ref="AJ152:BC152"/>
    <mergeCell ref="AI150:BB150"/>
    <mergeCell ref="E140:BF140"/>
    <mergeCell ref="AQ174:BF174"/>
    <mergeCell ref="AP84:AV84"/>
    <mergeCell ref="AD285:AJ285"/>
    <mergeCell ref="E297:BF297"/>
    <mergeCell ref="AZ136:BF136"/>
    <mergeCell ref="AC142:AI142"/>
    <mergeCell ref="A79:B79"/>
    <mergeCell ref="A35:AH35"/>
    <mergeCell ref="A60:B60"/>
    <mergeCell ref="C60:AI60"/>
    <mergeCell ref="E61:AS61"/>
    <mergeCell ref="A63:B63"/>
    <mergeCell ref="C63:V63"/>
    <mergeCell ref="A39:O39"/>
    <mergeCell ref="P39:X39"/>
    <mergeCell ref="Y39:AG39"/>
    <mergeCell ref="AH39:AR39"/>
    <mergeCell ref="AS39:BG39"/>
    <mergeCell ref="AS41:BG41"/>
    <mergeCell ref="P43:X43"/>
    <mergeCell ref="E81:O81"/>
    <mergeCell ref="A84:B84"/>
    <mergeCell ref="C84:AN84"/>
    <mergeCell ref="A86:B86"/>
    <mergeCell ref="C86:AG86"/>
    <mergeCell ref="E124:AR124"/>
    <mergeCell ref="AO114:BF114"/>
    <mergeCell ref="AU116:BF116"/>
    <mergeCell ref="AA23:AJ23"/>
    <mergeCell ref="A25:K25"/>
    <mergeCell ref="A27:H27"/>
    <mergeCell ref="I28:BG28"/>
    <mergeCell ref="A29:C29"/>
    <mergeCell ref="AL29:AN29"/>
    <mergeCell ref="AX29:AY29"/>
    <mergeCell ref="A31:G31"/>
    <mergeCell ref="A33:E33"/>
    <mergeCell ref="V33:AD33"/>
    <mergeCell ref="H31:BE31"/>
    <mergeCell ref="S99:AD99"/>
    <mergeCell ref="AM101:BF101"/>
    <mergeCell ref="AM103:BF103"/>
    <mergeCell ref="E112:BF112"/>
    <mergeCell ref="E65:BF65"/>
    <mergeCell ref="AL77:AQ77"/>
    <mergeCell ref="E82:BF82"/>
    <mergeCell ref="E88:BF88"/>
    <mergeCell ref="E93:BF93"/>
    <mergeCell ref="Q97:BF97"/>
    <mergeCell ref="A110:B110"/>
    <mergeCell ref="A118:B118"/>
    <mergeCell ref="C118:AG118"/>
    <mergeCell ref="A90:B90"/>
    <mergeCell ref="C90:BG90"/>
    <mergeCell ref="C91:AB91"/>
    <mergeCell ref="E92:O92"/>
    <mergeCell ref="A95:B95"/>
    <mergeCell ref="C95:Z95"/>
    <mergeCell ref="E97:P97"/>
    <mergeCell ref="E99:Q99"/>
    <mergeCell ref="E101:AK101"/>
    <mergeCell ref="AD91:AJ91"/>
    <mergeCell ref="AB95:AH95"/>
    <mergeCell ref="AH110:AN110"/>
    <mergeCell ref="AI118:AO118"/>
    <mergeCell ref="S107:AO108"/>
    <mergeCell ref="E103:AK103"/>
    <mergeCell ref="C110:AF110"/>
    <mergeCell ref="E111:O111"/>
    <mergeCell ref="E114:AN114"/>
    <mergeCell ref="E116:AT116"/>
    <mergeCell ref="A283:B283"/>
    <mergeCell ref="AA198:AK198"/>
    <mergeCell ref="B180:G180"/>
    <mergeCell ref="C280:BG280"/>
    <mergeCell ref="C283:AB283"/>
    <mergeCell ref="A154:B154"/>
    <mergeCell ref="A156:B156"/>
    <mergeCell ref="A158:B158"/>
    <mergeCell ref="A160:B160"/>
    <mergeCell ref="A162:B162"/>
    <mergeCell ref="A164:B164"/>
    <mergeCell ref="C154:P154"/>
    <mergeCell ref="C156:Y156"/>
    <mergeCell ref="C158:AL158"/>
    <mergeCell ref="C160:Z160"/>
    <mergeCell ref="C162:AC162"/>
    <mergeCell ref="C164:X164"/>
    <mergeCell ref="R154:X154"/>
    <mergeCell ref="AA156:AG156"/>
    <mergeCell ref="AN158:AT158"/>
    <mergeCell ref="AB160:AH160"/>
    <mergeCell ref="AE162:AK162"/>
    <mergeCell ref="H180:Z180"/>
    <mergeCell ref="B195:G195"/>
    <mergeCell ref="AV238:BF238"/>
    <mergeCell ref="I179:AX179"/>
    <mergeCell ref="I182:AX182"/>
    <mergeCell ref="I185:AX185"/>
    <mergeCell ref="AV198:BE198"/>
    <mergeCell ref="AL199:AU199"/>
    <mergeCell ref="AV199:BE199"/>
    <mergeCell ref="AA199:AK199"/>
    <mergeCell ref="H198:Z198"/>
    <mergeCell ref="H199:Z199"/>
    <mergeCell ref="AA189:AP189"/>
    <mergeCell ref="H190:Z190"/>
    <mergeCell ref="AA190:AP190"/>
    <mergeCell ref="H201:Z201"/>
    <mergeCell ref="H202:Z202"/>
    <mergeCell ref="H195:Z195"/>
    <mergeCell ref="AA195:AP195"/>
    <mergeCell ref="B230:H230"/>
    <mergeCell ref="B196:G196"/>
    <mergeCell ref="H196:Z196"/>
    <mergeCell ref="AA196:AP196"/>
    <mergeCell ref="AL198:AU198"/>
    <mergeCell ref="Y238:AI238"/>
    <mergeCell ref="I226:J226"/>
    <mergeCell ref="E269:BC269"/>
    <mergeCell ref="A278:AK278"/>
    <mergeCell ref="A280:B280"/>
    <mergeCell ref="AA180:AP180"/>
    <mergeCell ref="B181:G181"/>
    <mergeCell ref="H181:Z181"/>
    <mergeCell ref="AA181:AP181"/>
    <mergeCell ref="B187:G187"/>
    <mergeCell ref="H187:Z187"/>
    <mergeCell ref="AA187:AP187"/>
    <mergeCell ref="B192:G192"/>
    <mergeCell ref="H192:Z192"/>
    <mergeCell ref="AA192:AP192"/>
    <mergeCell ref="B193:G193"/>
    <mergeCell ref="H193:Z193"/>
    <mergeCell ref="AA193:AP193"/>
    <mergeCell ref="B189:G189"/>
    <mergeCell ref="H189:Z189"/>
    <mergeCell ref="B198:G198"/>
    <mergeCell ref="B199:G199"/>
    <mergeCell ref="B190:G190"/>
    <mergeCell ref="B201:G201"/>
    <mergeCell ref="B202:G202"/>
    <mergeCell ref="AJ238:AU238"/>
    <mergeCell ref="A361:BG361"/>
    <mergeCell ref="A367:BG369"/>
    <mergeCell ref="A285:B285"/>
    <mergeCell ref="A287:B287"/>
    <mergeCell ref="A289:B289"/>
    <mergeCell ref="A291:B291"/>
    <mergeCell ref="A293:B293"/>
    <mergeCell ref="A295:B295"/>
    <mergeCell ref="A301:D301"/>
    <mergeCell ref="S329:AO330"/>
    <mergeCell ref="A304:B304"/>
    <mergeCell ref="C304:Y304"/>
    <mergeCell ref="AM304:AO304"/>
    <mergeCell ref="AP304:AT304"/>
    <mergeCell ref="Z303:AL303"/>
    <mergeCell ref="Z304:AL304"/>
    <mergeCell ref="AU303:BG303"/>
    <mergeCell ref="AU304:BG304"/>
    <mergeCell ref="A303:B303"/>
    <mergeCell ref="C285:AC285"/>
    <mergeCell ref="C287:AI287"/>
    <mergeCell ref="C289:Z289"/>
    <mergeCell ref="C291:Y291"/>
    <mergeCell ref="C293:AY293"/>
    <mergeCell ref="AS124:BF124"/>
    <mergeCell ref="AX1:BG2"/>
    <mergeCell ref="C303:Y303"/>
    <mergeCell ref="AM303:AO303"/>
    <mergeCell ref="AP303:AT303"/>
    <mergeCell ref="AZ293:BF293"/>
    <mergeCell ref="AG295:AM295"/>
    <mergeCell ref="AK287:AQ287"/>
    <mergeCell ref="E296:P296"/>
    <mergeCell ref="E301:AO301"/>
    <mergeCell ref="C295:AE295"/>
    <mergeCell ref="C281:AI281"/>
    <mergeCell ref="AB289:AH289"/>
    <mergeCell ref="AA291:AG291"/>
    <mergeCell ref="AQ175:BF175"/>
    <mergeCell ref="AA175:AP175"/>
    <mergeCell ref="S221:AO222"/>
    <mergeCell ref="S273:AO274"/>
    <mergeCell ref="AS227:BF227"/>
    <mergeCell ref="AS228:BF228"/>
    <mergeCell ref="AS229:BF229"/>
    <mergeCell ref="AS230:BF230"/>
    <mergeCell ref="AV237:BF237"/>
    <mergeCell ref="M238:X238"/>
  </mergeCells>
  <conditionalFormatting sqref="A40:O40">
    <cfRule type="expression" dxfId="188" priority="209">
      <formula>$A$40=""</formula>
    </cfRule>
  </conditionalFormatting>
  <conditionalFormatting sqref="A41:O44">
    <cfRule type="expression" dxfId="187" priority="34">
      <formula>AND(EC41&lt;&gt;5,A41="")</formula>
    </cfRule>
  </conditionalFormatting>
  <conditionalFormatting sqref="B249:V254">
    <cfRule type="expression" dxfId="186" priority="118">
      <formula>AND(W249&lt;&gt;"",B249="")</formula>
    </cfRule>
  </conditionalFormatting>
  <conditionalFormatting sqref="B249:BE254">
    <cfRule type="expression" dxfId="185" priority="123">
      <formula>$BH$249&lt;&gt;1</formula>
    </cfRule>
  </conditionalFormatting>
  <conditionalFormatting sqref="C304:Y304">
    <cfRule type="expression" dxfId="184" priority="23">
      <formula>AND($B$202="X",$C$304="")</formula>
    </cfRule>
  </conditionalFormatting>
  <conditionalFormatting sqref="C305:Y313">
    <cfRule type="expression" dxfId="183" priority="81">
      <formula>AND($B$202="X",BH305&lt;&gt;0,C305="")</formula>
    </cfRule>
  </conditionalFormatting>
  <conditionalFormatting sqref="D259:Z259">
    <cfRule type="expression" dxfId="182" priority="27">
      <formula>$D$259=""</formula>
    </cfRule>
  </conditionalFormatting>
  <conditionalFormatting sqref="D260:Z268">
    <cfRule type="expression" dxfId="181" priority="106">
      <formula>AND(BH260&lt;&gt;0,D260="")</formula>
    </cfRule>
  </conditionalFormatting>
  <conditionalFormatting sqref="D14:AJ14">
    <cfRule type="expression" dxfId="180" priority="13">
      <formula>$D$14=""</formula>
    </cfRule>
  </conditionalFormatting>
  <conditionalFormatting sqref="D29:AJ29">
    <cfRule type="expression" dxfId="179" priority="217">
      <formula>$D$29=""</formula>
    </cfRule>
  </conditionalFormatting>
  <conditionalFormatting sqref="E61:AS61">
    <cfRule type="expression" dxfId="178" priority="16">
      <formula>AND($AK$60="Yes",$DE$1=0)</formula>
    </cfRule>
    <cfRule type="expression" dxfId="177" priority="17">
      <formula>$AK$60="Yes"</formula>
    </cfRule>
  </conditionalFormatting>
  <conditionalFormatting sqref="E65:BF65">
    <cfRule type="expression" dxfId="176" priority="69">
      <formula>$W$63="No"</formula>
    </cfRule>
    <cfRule type="expression" dxfId="175" priority="252">
      <formula>AND($W$63="Yes",$E$65="")</formula>
    </cfRule>
  </conditionalFormatting>
  <conditionalFormatting sqref="E69:BF69">
    <cfRule type="expression" dxfId="174" priority="68">
      <formula>$AM$67="No"</formula>
    </cfRule>
    <cfRule type="expression" dxfId="173" priority="247">
      <formula>"and($AJ$69=""Yes"",$E$71="""")"</formula>
    </cfRule>
    <cfRule type="expression" dxfId="172" priority="246">
      <formula>AND($AM$67="Yes",$E$69="")</formula>
    </cfRule>
  </conditionalFormatting>
  <conditionalFormatting sqref="E75:BF75">
    <cfRule type="expression" dxfId="171" priority="255">
      <formula>AND($AZ$73="Yes",$E$75="")</formula>
    </cfRule>
    <cfRule type="expression" dxfId="170" priority="66">
      <formula>$AZ$73="No"</formula>
    </cfRule>
  </conditionalFormatting>
  <conditionalFormatting sqref="E82:BF82">
    <cfRule type="expression" dxfId="169" priority="64" stopIfTrue="1">
      <formula>$AO$29="MO"</formula>
    </cfRule>
    <cfRule type="expression" dxfId="168" priority="65">
      <formula>$P$80="No"</formula>
    </cfRule>
    <cfRule type="expression" dxfId="167" priority="260">
      <formula>AND($AO$29&lt;&gt;"MO",$P$80="Yes",$E$82="")</formula>
    </cfRule>
  </conditionalFormatting>
  <conditionalFormatting sqref="E88:BF88">
    <cfRule type="expression" dxfId="166" priority="62">
      <formula>$AI$86="No"</formula>
    </cfRule>
    <cfRule type="expression" dxfId="165" priority="262">
      <formula>AND($AI$86="Yes",$E$88="")</formula>
    </cfRule>
  </conditionalFormatting>
  <conditionalFormatting sqref="E93:BF93">
    <cfRule type="expression" dxfId="164" priority="61">
      <formula>$AD$91="No"</formula>
    </cfRule>
    <cfRule type="expression" dxfId="163" priority="264">
      <formula>AND($AD$91="Yes",$E$93="")</formula>
    </cfRule>
  </conditionalFormatting>
  <conditionalFormatting sqref="E112:BF112">
    <cfRule type="expression" dxfId="162" priority="56">
      <formula>$AH$110="No"</formula>
    </cfRule>
    <cfRule type="expression" dxfId="161" priority="276">
      <formula>AND($AH$110="Yes",$E$112="")</formula>
    </cfRule>
  </conditionalFormatting>
  <conditionalFormatting sqref="E134:BF134">
    <cfRule type="expression" dxfId="160" priority="292">
      <formula>AND($X$132="Yes",$E$134="")</formula>
    </cfRule>
    <cfRule type="expression" dxfId="159" priority="48">
      <formula>$X$132="No"</formula>
    </cfRule>
  </conditionalFormatting>
  <conditionalFormatting sqref="E140:BF140">
    <cfRule type="expression" dxfId="158" priority="296">
      <formula>AND($AZ$136="Yes",$E$140="")</formula>
    </cfRule>
    <cfRule type="expression" dxfId="157" priority="46">
      <formula>$AZ$136="No"</formula>
    </cfRule>
  </conditionalFormatting>
  <conditionalFormatting sqref="E145:BF145">
    <cfRule type="expression" dxfId="156" priority="44">
      <formula>$AC$142="No"</formula>
    </cfRule>
    <cfRule type="expression" dxfId="155" priority="304">
      <formula>AND($AC$142="Yes",$E$145="")</formula>
    </cfRule>
  </conditionalFormatting>
  <conditionalFormatting sqref="E297:BF297">
    <cfRule type="expression" dxfId="154" priority="313">
      <formula>AND($B$202="X",$AG$295="Yes",$E$297="")</formula>
    </cfRule>
    <cfRule type="expression" dxfId="153" priority="40">
      <formula>$AG$295="No"</formula>
    </cfRule>
  </conditionalFormatting>
  <conditionalFormatting sqref="F33:T33">
    <cfRule type="expression" dxfId="152" priority="212">
      <formula>$F$33=""</formula>
    </cfRule>
  </conditionalFormatting>
  <conditionalFormatting sqref="H31:BE31">
    <cfRule type="expression" dxfId="151" priority="213">
      <formula>$H$31=""</formula>
    </cfRule>
  </conditionalFormatting>
  <conditionalFormatting sqref="I16:V16">
    <cfRule type="expression" dxfId="150" priority="10">
      <formula>$I$16=""</formula>
    </cfRule>
  </conditionalFormatting>
  <conditionalFormatting sqref="I23:X23">
    <cfRule type="expression" dxfId="149" priority="220">
      <formula>$I$23=""</formula>
    </cfRule>
  </conditionalFormatting>
  <conditionalFormatting sqref="I18:AR18">
    <cfRule type="expression" dxfId="148" priority="7">
      <formula>$I$18=""</formula>
    </cfRule>
  </conditionalFormatting>
  <conditionalFormatting sqref="I10:BG10">
    <cfRule type="expression" dxfId="147" priority="15">
      <formula>$I$10=""</formula>
    </cfRule>
  </conditionalFormatting>
  <conditionalFormatting sqref="I12:BG12">
    <cfRule type="expression" dxfId="146" priority="14">
      <formula>$I$12=""</formula>
    </cfRule>
  </conditionalFormatting>
  <conditionalFormatting sqref="I27:BG27">
    <cfRule type="expression" dxfId="145" priority="218">
      <formula>$I$27=""</formula>
    </cfRule>
  </conditionalFormatting>
  <conditionalFormatting sqref="J317:S326">
    <cfRule type="expression" dxfId="144" priority="75">
      <formula>AND($B$202="X",BH317&lt;&gt;0,J317="")</formula>
    </cfRule>
  </conditionalFormatting>
  <conditionalFormatting sqref="L25:BG25">
    <cfRule type="expression" dxfId="143" priority="219">
      <formula>$L$25=""</formula>
    </cfRule>
  </conditionalFormatting>
  <conditionalFormatting sqref="M235:AU239">
    <cfRule type="expression" dxfId="142" priority="127">
      <formula>M235=""</formula>
    </cfRule>
  </conditionalFormatting>
  <conditionalFormatting sqref="M244:BF244">
    <cfRule type="expression" dxfId="141" priority="124">
      <formula>$BH$244&lt;&gt;1</formula>
    </cfRule>
  </conditionalFormatting>
  <conditionalFormatting sqref="O128:U128">
    <cfRule type="expression" dxfId="140" priority="289">
      <formula>AND($T$126="Yes",$O$128="")</formula>
    </cfRule>
    <cfRule type="expression" dxfId="139" priority="50">
      <formula>$T$126="No"</formula>
    </cfRule>
  </conditionalFormatting>
  <conditionalFormatting sqref="P80:V80">
    <cfRule type="expression" dxfId="138" priority="194">
      <formula>AND($AO$29&lt;&gt;"MO",$P$80="")</formula>
    </cfRule>
    <cfRule type="expression" dxfId="137" priority="63" stopIfTrue="1">
      <formula>$AO$29="MO"</formula>
    </cfRule>
  </conditionalFormatting>
  <conditionalFormatting sqref="P40:X42">
    <cfRule type="expression" dxfId="136" priority="5">
      <formula>$P$40=""</formula>
    </cfRule>
  </conditionalFormatting>
  <conditionalFormatting sqref="P43:X44">
    <cfRule type="expression" dxfId="135" priority="33">
      <formula>AND(EC43&lt;&gt;5,P43="")</formula>
    </cfRule>
  </conditionalFormatting>
  <conditionalFormatting sqref="Q97:BF97">
    <cfRule type="expression" dxfId="134" priority="60">
      <formula>$AB$95="No"</formula>
    </cfRule>
    <cfRule type="expression" dxfId="133" priority="269">
      <formula>AND($AB$95="Yes",$Q$97="")</formula>
    </cfRule>
  </conditionalFormatting>
  <conditionalFormatting sqref="R154:X154">
    <cfRule type="expression" dxfId="132" priority="158">
      <formula>R154=""</formula>
    </cfRule>
  </conditionalFormatting>
  <conditionalFormatting sqref="R227:AE230">
    <cfRule type="expression" dxfId="131" priority="137">
      <formula>R227=""</formula>
    </cfRule>
  </conditionalFormatting>
  <conditionalFormatting sqref="S147:Y147">
    <cfRule type="expression" dxfId="130" priority="162">
      <formula>$S$147=""</formula>
    </cfRule>
  </conditionalFormatting>
  <conditionalFormatting sqref="S99:AD99">
    <cfRule type="expression" dxfId="129" priority="270">
      <formula>AND($AB$95="Yes",$S$99="")</formula>
    </cfRule>
    <cfRule type="expression" dxfId="128" priority="59">
      <formula>$AB$95="No"</formula>
    </cfRule>
  </conditionalFormatting>
  <conditionalFormatting sqref="T126:Z126">
    <cfRule type="expression" dxfId="127" priority="173">
      <formula>$T$126=""</formula>
    </cfRule>
  </conditionalFormatting>
  <conditionalFormatting sqref="T317:AC326">
    <cfRule type="expression" dxfId="126" priority="79">
      <formula>AND($B$202="X",$BH317&lt;&gt;0,T317="")</formula>
    </cfRule>
  </conditionalFormatting>
  <conditionalFormatting sqref="W63:AC63">
    <cfRule type="expression" dxfId="125" priority="203">
      <formula>$W$63=""</formula>
    </cfRule>
  </conditionalFormatting>
  <conditionalFormatting sqref="W249:AC254">
    <cfRule type="expression" dxfId="124" priority="121">
      <formula>AND(B249&lt;&gt;"",W249="")</formula>
    </cfRule>
  </conditionalFormatting>
  <conditionalFormatting sqref="W16:AJ16">
    <cfRule type="expression" dxfId="123" priority="9">
      <formula>$W$16=""</formula>
    </cfRule>
  </conditionalFormatting>
  <conditionalFormatting sqref="X132:AD132">
    <cfRule type="expression" dxfId="122" priority="170">
      <formula>$X$132=""</formula>
    </cfRule>
  </conditionalFormatting>
  <conditionalFormatting sqref="Y122:AE122">
    <cfRule type="expression" dxfId="121" priority="52">
      <formula>$AI$118="No"</formula>
    </cfRule>
    <cfRule type="expression" dxfId="120" priority="285">
      <formula>AND($AI$118="Yes",$Y$122="")</formula>
    </cfRule>
  </conditionalFormatting>
  <conditionalFormatting sqref="Y40:AG42">
    <cfRule type="expression" dxfId="119" priority="3">
      <formula>$Y$40=""</formula>
    </cfRule>
  </conditionalFormatting>
  <conditionalFormatting sqref="Y43:AG44">
    <cfRule type="expression" dxfId="118" priority="32">
      <formula>AND(EC43&lt;&gt;5,Y43="")</formula>
    </cfRule>
  </conditionalFormatting>
  <conditionalFormatting sqref="Z164:AF164">
    <cfRule type="expression" dxfId="117" priority="153">
      <formula>Z164=""</formula>
    </cfRule>
  </conditionalFormatting>
  <conditionalFormatting sqref="Z304:AL304">
    <cfRule type="expression" dxfId="116" priority="22">
      <formula>AND($B$202="X",$Z$304="")</formula>
    </cfRule>
  </conditionalFormatting>
  <conditionalFormatting sqref="Z305:AL313">
    <cfRule type="expression" dxfId="115" priority="82">
      <formula>AND($B$202="X",BH305&lt;&gt;0,Z305="")</formula>
    </cfRule>
  </conditionalFormatting>
  <conditionalFormatting sqref="AA156:AG156">
    <cfRule type="expression" dxfId="114" priority="157">
      <formula>AA156=""</formula>
    </cfRule>
  </conditionalFormatting>
  <conditionalFormatting sqref="AA291:AG291">
    <cfRule type="expression" dxfId="113" priority="100">
      <formula>AND($B$202="X",AA291="")</formula>
    </cfRule>
  </conditionalFormatting>
  <conditionalFormatting sqref="AA199:AK199">
    <cfRule type="expression" dxfId="112" priority="144">
      <formula>AND($B$199="X",AA199="")</formula>
    </cfRule>
  </conditionalFormatting>
  <conditionalFormatting sqref="AA259:AL259">
    <cfRule type="expression" dxfId="111" priority="26">
      <formula>$AA$259=""</formula>
    </cfRule>
  </conditionalFormatting>
  <conditionalFormatting sqref="AA260:AL268">
    <cfRule type="expression" dxfId="110" priority="109">
      <formula>AND(BH260&lt;&gt;0,AA260="")</formula>
    </cfRule>
  </conditionalFormatting>
  <conditionalFormatting sqref="AA175:AP175">
    <cfRule type="expression" dxfId="109" priority="152">
      <formula>$AA$175=""</formula>
    </cfRule>
  </conditionalFormatting>
  <conditionalFormatting sqref="AA178:AP178">
    <cfRule type="expression" dxfId="108" priority="151">
      <formula>AND(B178="X",AA178="")</formula>
    </cfRule>
  </conditionalFormatting>
  <conditionalFormatting sqref="AA181:AP181">
    <cfRule type="expression" dxfId="107" priority="150">
      <formula>AND(B181="X",AA181="")</formula>
    </cfRule>
  </conditionalFormatting>
  <conditionalFormatting sqref="AA184:AP184">
    <cfRule type="expression" dxfId="106" priority="149">
      <formula>AND(B184="X",AA184="")</formula>
    </cfRule>
  </conditionalFormatting>
  <conditionalFormatting sqref="AA187:AP187">
    <cfRule type="expression" dxfId="105" priority="148">
      <formula>AND(B187="X",AA187="")</formula>
    </cfRule>
  </conditionalFormatting>
  <conditionalFormatting sqref="AA190:AP190">
    <cfRule type="expression" dxfId="104" priority="147">
      <formula>AND(B190="X",AA190="")</formula>
    </cfRule>
  </conditionalFormatting>
  <conditionalFormatting sqref="AA193:AP193">
    <cfRule type="expression" dxfId="103" priority="146">
      <formula>AND(B193="X",AA193="")</formula>
    </cfRule>
  </conditionalFormatting>
  <conditionalFormatting sqref="AA196:AP196">
    <cfRule type="expression" dxfId="102" priority="145">
      <formula>AND(B196="X",AA196="")</formula>
    </cfRule>
  </conditionalFormatting>
  <conditionalFormatting sqref="AB95:AH95">
    <cfRule type="expression" dxfId="101" priority="187">
      <formula>$AB$95=""</formula>
    </cfRule>
  </conditionalFormatting>
  <conditionalFormatting sqref="AB160:AH160">
    <cfRule type="expression" dxfId="100" priority="155">
      <formula>AB160=""</formula>
    </cfRule>
  </conditionalFormatting>
  <conditionalFormatting sqref="AB289:AH289">
    <cfRule type="expression" dxfId="99" priority="101">
      <formula>AND($B$202="X",AB289="")</formula>
    </cfRule>
  </conditionalFormatting>
  <conditionalFormatting sqref="AC142:AI142">
    <cfRule type="expression" dxfId="98" priority="165">
      <formula>$AC$142=""</formula>
    </cfRule>
  </conditionalFormatting>
  <conditionalFormatting sqref="AD91:AJ91">
    <cfRule type="expression" dxfId="97" priority="189">
      <formula>$AD$91=""</formula>
    </cfRule>
  </conditionalFormatting>
  <conditionalFormatting sqref="AD283:AJ283">
    <cfRule type="expression" dxfId="96" priority="104">
      <formula>AND($B$202="X",AD283="")</formula>
    </cfRule>
  </conditionalFormatting>
  <conditionalFormatting sqref="AD285:AJ285">
    <cfRule type="expression" dxfId="95" priority="103">
      <formula>AND($B$202="X",AD285="")</formula>
    </cfRule>
  </conditionalFormatting>
  <conditionalFormatting sqref="AD317:AM326">
    <cfRule type="expression" dxfId="94" priority="73">
      <formula>AND($B$202="X",BH317&lt;&gt;0,AD317="")</formula>
    </cfRule>
  </conditionalFormatting>
  <conditionalFormatting sqref="AD249:AX254">
    <cfRule type="expression" dxfId="93" priority="117">
      <formula>AND(AY249&lt;&gt;"",AD249="")</formula>
    </cfRule>
  </conditionalFormatting>
  <conditionalFormatting sqref="AE162:AK162">
    <cfRule type="expression" dxfId="92" priority="154">
      <formula>AE162=""</formula>
    </cfRule>
  </conditionalFormatting>
  <conditionalFormatting sqref="AE33:AS33">
    <cfRule type="expression" dxfId="91" priority="211">
      <formula>$AE$33=""</formula>
    </cfRule>
  </conditionalFormatting>
  <conditionalFormatting sqref="AF227:AR230">
    <cfRule type="expression" dxfId="90" priority="135">
      <formula>AND($B$193="X",AF227="")</formula>
    </cfRule>
  </conditionalFormatting>
  <conditionalFormatting sqref="AG137:AM137">
    <cfRule type="expression" dxfId="89" priority="295">
      <formula>AND($AZ$136="Yes",$AG$137="")</formula>
    </cfRule>
    <cfRule type="expression" dxfId="88" priority="47">
      <formula>$AZ$136="No"</formula>
    </cfRule>
  </conditionalFormatting>
  <conditionalFormatting sqref="AG295:AM295">
    <cfRule type="expression" dxfId="87" priority="98">
      <formula>AND($B$202="X",AG295="")</formula>
    </cfRule>
  </conditionalFormatting>
  <conditionalFormatting sqref="AH110:AN110">
    <cfRule type="expression" dxfId="86" priority="181">
      <formula>$AH$110=""</formula>
    </cfRule>
  </conditionalFormatting>
  <conditionalFormatting sqref="AH40:AR40">
    <cfRule type="expression" dxfId="85" priority="206">
      <formula>$AH$40=""</formula>
    </cfRule>
  </conditionalFormatting>
  <conditionalFormatting sqref="AH41:AR44">
    <cfRule type="expression" dxfId="84" priority="31">
      <formula>AND(EC41&lt;&gt;5,AH41="")</formula>
    </cfRule>
  </conditionalFormatting>
  <conditionalFormatting sqref="AI86:AO86">
    <cfRule type="expression" dxfId="83" priority="191">
      <formula>$AI$86=""</formula>
    </cfRule>
  </conditionalFormatting>
  <conditionalFormatting sqref="AI118:AO118">
    <cfRule type="expression" dxfId="82" priority="177">
      <formula>$AI$118=""</formula>
    </cfRule>
  </conditionalFormatting>
  <conditionalFormatting sqref="AI148:AO148">
    <cfRule type="expression" dxfId="81" priority="308">
      <formula>AND($S$147="Yes",$AI$148="")</formula>
    </cfRule>
    <cfRule type="expression" dxfId="80" priority="43">
      <formula>$S$147="No"</formula>
    </cfRule>
  </conditionalFormatting>
  <conditionalFormatting sqref="AI150:BB150">
    <cfRule type="expression" dxfId="79" priority="309">
      <formula>AND($S$147="Yes",$AI$150="")</formula>
    </cfRule>
    <cfRule type="expression" dxfId="78" priority="42">
      <formula>$S$147="No"</formula>
    </cfRule>
  </conditionalFormatting>
  <conditionalFormatting sqref="AJ35:AV35">
    <cfRule type="expression" dxfId="77" priority="210">
      <formula>$AJ$35=""</formula>
    </cfRule>
  </conditionalFormatting>
  <conditionalFormatting sqref="AJ152:BC152">
    <cfRule type="expression" dxfId="76" priority="41">
      <formula>$S$147="No"</formula>
    </cfRule>
    <cfRule type="expression" dxfId="75" priority="310">
      <formula>AND($S$147="Yes",$AJ$152="")</formula>
    </cfRule>
  </conditionalFormatting>
  <conditionalFormatting sqref="AK60:AQ60">
    <cfRule type="expression" dxfId="74" priority="204">
      <formula>$AK$60=""</formula>
    </cfRule>
  </conditionalFormatting>
  <conditionalFormatting sqref="AK287:AQ287">
    <cfRule type="expression" dxfId="73" priority="102">
      <formula>AND($B$202="X",AK287="")</formula>
    </cfRule>
  </conditionalFormatting>
  <conditionalFormatting sqref="AL77:AQ77">
    <cfRule type="expression" dxfId="72" priority="256">
      <formula>AND($AZ$73="Yes",$AL$77="")</formula>
    </cfRule>
    <cfRule type="expression" dxfId="71" priority="70">
      <formula>$AL$77=""</formula>
    </cfRule>
  </conditionalFormatting>
  <conditionalFormatting sqref="AL281:AR281 AD283:AJ283 AD285:AJ285 AK287:AQ287 AB289:AH289 AA291:AG291 AZ293:BF293 AG295:AM295 E297:BF297 A301:D301 C304:BG313 J317:BG326">
    <cfRule type="expression" dxfId="70" priority="18">
      <formula>$B$202=""</formula>
    </cfRule>
  </conditionalFormatting>
  <conditionalFormatting sqref="AL281:AR281">
    <cfRule type="expression" dxfId="69" priority="105">
      <formula>AND($B$202="X",$AL$281="")</formula>
    </cfRule>
  </conditionalFormatting>
  <conditionalFormatting sqref="AL199:AU199">
    <cfRule type="expression" dxfId="68" priority="143">
      <formula>AND($B$199="X",$AL$199="")</formula>
    </cfRule>
  </conditionalFormatting>
  <conditionalFormatting sqref="AM259:AO259">
    <cfRule type="expression" dxfId="67" priority="25">
      <formula>$AM$259=""</formula>
    </cfRule>
  </conditionalFormatting>
  <conditionalFormatting sqref="AM260:AO268">
    <cfRule type="expression" dxfId="66" priority="108">
      <formula>AND(BH260&lt;&gt;0,AM260="")</formula>
    </cfRule>
  </conditionalFormatting>
  <conditionalFormatting sqref="AM304:AO304">
    <cfRule type="expression" dxfId="65" priority="21">
      <formula>AND($B$202="X",$AM$304="")</formula>
    </cfRule>
  </conditionalFormatting>
  <conditionalFormatting sqref="AM305:AO313">
    <cfRule type="expression" dxfId="64" priority="83">
      <formula>AND($B$202="X",BH305&lt;&gt;0,AM305="")</formula>
    </cfRule>
  </conditionalFormatting>
  <conditionalFormatting sqref="AM67:AS67">
    <cfRule type="expression" dxfId="63" priority="201">
      <formula>$AM$67=""</formula>
    </cfRule>
  </conditionalFormatting>
  <conditionalFormatting sqref="AM101:BF101">
    <cfRule type="expression" dxfId="62" priority="58">
      <formula>$AB$95="No"</formula>
    </cfRule>
    <cfRule type="expression" dxfId="61" priority="271">
      <formula>AND($AB$95="Yes",$AM$101="")</formula>
    </cfRule>
  </conditionalFormatting>
  <conditionalFormatting sqref="AM103:BF103">
    <cfRule type="expression" dxfId="60" priority="272">
      <formula>AND($AB$95="Yes",$AM$103="")</formula>
    </cfRule>
    <cfRule type="expression" dxfId="59" priority="57">
      <formula>$AB$95="No"</formula>
    </cfRule>
  </conditionalFormatting>
  <conditionalFormatting sqref="AN130:AT130">
    <cfRule type="expression" dxfId="58" priority="290">
      <formula>AND($T$126="Yes",$AN$130="")</formula>
    </cfRule>
    <cfRule type="expression" dxfId="57" priority="49">
      <formula>$T$126="No"</formula>
    </cfRule>
  </conditionalFormatting>
  <conditionalFormatting sqref="AN158:AT158">
    <cfRule type="expression" dxfId="56" priority="156">
      <formula>AN158=""</formula>
    </cfRule>
  </conditionalFormatting>
  <conditionalFormatting sqref="AN317:AW326">
    <cfRule type="expression" dxfId="55" priority="72">
      <formula>AND($B$202="X",BH317&lt;&gt;0,AN317="")</formula>
    </cfRule>
  </conditionalFormatting>
  <conditionalFormatting sqref="AO114">
    <cfRule type="expression" dxfId="54" priority="279">
      <formula>AND($AH$110="Yes",$AO$114="")</formula>
    </cfRule>
  </conditionalFormatting>
  <conditionalFormatting sqref="AO14:AU14">
    <cfRule type="expression" dxfId="53" priority="12">
      <formula>$AO$14=""</formula>
    </cfRule>
  </conditionalFormatting>
  <conditionalFormatting sqref="AO29:AU29">
    <cfRule type="expression" dxfId="52" priority="216">
      <formula>$AO$29=""</formula>
    </cfRule>
  </conditionalFormatting>
  <conditionalFormatting sqref="AO143:AU143">
    <cfRule type="expression" dxfId="51" priority="45">
      <formula>$AC$142="No"</formula>
    </cfRule>
    <cfRule type="expression" dxfId="50" priority="303">
      <formula>AND($AC$142="Yes",$AO$143="")</formula>
    </cfRule>
  </conditionalFormatting>
  <conditionalFormatting sqref="AO71:BB71">
    <cfRule type="expression" dxfId="49" priority="67">
      <formula>$AM$67="No"</formula>
    </cfRule>
    <cfRule type="expression" dxfId="48" priority="248">
      <formula>AND($AM$67="Yes",$AO$71="")</formula>
    </cfRule>
  </conditionalFormatting>
  <conditionalFormatting sqref="AO114:BF114">
    <cfRule type="expression" dxfId="47" priority="55">
      <formula>$AH$110="No"</formula>
    </cfRule>
  </conditionalFormatting>
  <conditionalFormatting sqref="AP259:AT259">
    <cfRule type="expression" dxfId="46" priority="24">
      <formula>$AP$259=""</formula>
    </cfRule>
  </conditionalFormatting>
  <conditionalFormatting sqref="AP260:AT268">
    <cfRule type="expression" dxfId="45" priority="107">
      <formula>AND(BH260&lt;&gt;0,AP260="")</formula>
    </cfRule>
  </conditionalFormatting>
  <conditionalFormatting sqref="AP304:AT304">
    <cfRule type="expression" dxfId="44" priority="20">
      <formula>AND($B$202="X",$AP$304="")</formula>
    </cfRule>
  </conditionalFormatting>
  <conditionalFormatting sqref="AP305:AT313">
    <cfRule type="expression" dxfId="43" priority="84">
      <formula>AND($B$202="X",BH305&lt;&gt;0,AP305="")</formula>
    </cfRule>
  </conditionalFormatting>
  <conditionalFormatting sqref="AP84:AV84">
    <cfRule type="expression" dxfId="42" priority="192">
      <formula>$AP$84=""</formula>
    </cfRule>
  </conditionalFormatting>
  <conditionalFormatting sqref="AP16:BF16">
    <cfRule type="expression" dxfId="41" priority="8">
      <formula>$AP$16=""</formula>
    </cfRule>
  </conditionalFormatting>
  <conditionalFormatting sqref="AQ120:AW120">
    <cfRule type="expression" dxfId="40" priority="284">
      <formula>AND($AI$118="Yes",$AQ$120="")</formula>
    </cfRule>
    <cfRule type="expression" dxfId="39" priority="53">
      <formula>$AI$118="No"</formula>
    </cfRule>
  </conditionalFormatting>
  <conditionalFormatting sqref="AS124:AY124">
    <cfRule type="expression" dxfId="38" priority="286">
      <formula>AND($AI$118="Yes",$AS$124="")</formula>
    </cfRule>
    <cfRule type="expression" dxfId="37" priority="51">
      <formula>$AI$118="No"</formula>
    </cfRule>
  </conditionalFormatting>
  <conditionalFormatting sqref="AS227:BF230">
    <cfRule type="expression" dxfId="36" priority="133">
      <formula>AND($B$202="X",AS227="")</formula>
    </cfRule>
  </conditionalFormatting>
  <conditionalFormatting sqref="AS40:BG42">
    <cfRule type="expression" dxfId="35" priority="1">
      <formula>$AS$40=""</formula>
    </cfRule>
  </conditionalFormatting>
  <conditionalFormatting sqref="AS43:BG44">
    <cfRule type="expression" dxfId="34" priority="30">
      <formula>AND(EC43&lt;&gt;5,AS43="")</formula>
    </cfRule>
  </conditionalFormatting>
  <conditionalFormatting sqref="AU116">
    <cfRule type="expression" dxfId="33" priority="280">
      <formula>AND($AH$110="Yes",$AU$116="")</formula>
    </cfRule>
  </conditionalFormatting>
  <conditionalFormatting sqref="AU116:BF116">
    <cfRule type="expression" dxfId="32" priority="54">
      <formula>$AH$110="No"</formula>
    </cfRule>
  </conditionalFormatting>
  <conditionalFormatting sqref="AU259:BF259">
    <cfRule type="expression" dxfId="31" priority="116">
      <formula>AU259=""</formula>
    </cfRule>
  </conditionalFormatting>
  <conditionalFormatting sqref="AU260:BF268">
    <cfRule type="expression" dxfId="30" priority="115">
      <formula>AND(BH260&lt;&gt;0,AU260="")</formula>
    </cfRule>
  </conditionalFormatting>
  <conditionalFormatting sqref="AU304:BG304">
    <cfRule type="expression" dxfId="29" priority="19">
      <formula>AND($B$202="X",$AU$304="")</formula>
    </cfRule>
    <cfRule type="expression" dxfId="28" priority="86">
      <formula>AND($B$202="X",BH305&lt;&gt;0,AU304="")</formula>
    </cfRule>
  </conditionalFormatting>
  <conditionalFormatting sqref="AU305:BG313">
    <cfRule type="expression" dxfId="27" priority="85">
      <formula>AND($B$202="X",BH305&lt;&gt;0,AU305="")</formula>
    </cfRule>
  </conditionalFormatting>
  <conditionalFormatting sqref="AV199:BE199">
    <cfRule type="expression" dxfId="26" priority="142">
      <formula>AND($B$199="X",$AV$199="")</formula>
    </cfRule>
  </conditionalFormatting>
  <conditionalFormatting sqref="AV235:BF239">
    <cfRule type="expression" dxfId="25" priority="125">
      <formula>AND($B$193="X",AV235="")</formula>
    </cfRule>
  </conditionalFormatting>
  <conditionalFormatting sqref="AX1:BG1">
    <cfRule type="expression" dxfId="24" priority="28">
      <formula>$AX$1="Complete"</formula>
    </cfRule>
    <cfRule type="expression" dxfId="23" priority="29">
      <formula>$AX$1="Incomplete"</formula>
    </cfRule>
  </conditionalFormatting>
  <conditionalFormatting sqref="AX317:BG326">
    <cfRule type="expression" dxfId="22" priority="71">
      <formula>AND($B$202="X",BH317&lt;&gt;0,AX317="")</formula>
    </cfRule>
  </conditionalFormatting>
  <conditionalFormatting sqref="AY249:BE254">
    <cfRule type="expression" dxfId="21" priority="120">
      <formula>AND(AD249&lt;&gt;"",AY249="")</formula>
    </cfRule>
  </conditionalFormatting>
  <conditionalFormatting sqref="AZ14:BF14">
    <cfRule type="expression" dxfId="20" priority="11">
      <formula>$AZ$14=""</formula>
    </cfRule>
  </conditionalFormatting>
  <conditionalFormatting sqref="AZ29:BF29">
    <cfRule type="expression" dxfId="19" priority="214">
      <formula>$AZ$29=""</formula>
    </cfRule>
  </conditionalFormatting>
  <conditionalFormatting sqref="AZ73:BF73">
    <cfRule type="expression" dxfId="18" priority="197">
      <formula>$AZ$73=""</formula>
    </cfRule>
  </conditionalFormatting>
  <conditionalFormatting sqref="AZ136:BF136">
    <cfRule type="expression" dxfId="17" priority="168">
      <formula>$AZ$136=""</formula>
    </cfRule>
  </conditionalFormatting>
  <conditionalFormatting sqref="AZ293:BF293">
    <cfRule type="expression" dxfId="16" priority="99">
      <formula>AND($B$202="X",AZ293="")</formula>
    </cfRule>
  </conditionalFormatting>
  <dataValidations count="27">
    <dataValidation type="whole" allowBlank="1" showInputMessage="1" showErrorMessage="1" errorTitle="Invalid Entry" error="Enter the 5 digit zip code." sqref="AZ14:BF14 AZ29:BF29" xr:uid="{B145F5E4-4DE5-42A4-9547-3E91D0B14014}">
      <formula1>0</formula1>
      <formula2>99999</formula2>
    </dataValidation>
    <dataValidation type="whole" allowBlank="1" showInputMessage="1" showErrorMessage="1" errorTitle="Invalid Entry" error="Enter a 10 digit phone number.  Do not include dashes, parenthesis, or any other characters when entering the number.  For example, phone number 123-456-7891 should be entered as 1234567891." sqref="AP16:BF16 AH40:AR44" xr:uid="{C1770140-A7D9-4A93-BFA8-CBF35EAAADD4}">
      <formula1>1111111111</formula1>
      <formula2>9999999999</formula2>
    </dataValidation>
    <dataValidation type="date" operator="greaterThan" allowBlank="1" showInputMessage="1" showErrorMessage="1" errorTitle="Invalid Effective Date" error="The date entered must be greater than today._x000a__x000a_Reminder:  We do not accept mid term moves." sqref="I23:X23" xr:uid="{7E3D8159-DCB0-4DCC-993A-E0316E6DC2FD}">
      <formula1>TODAY()</formula1>
    </dataValidation>
    <dataValidation type="date" operator="greaterThan" allowBlank="1" showInputMessage="1" showErrorMessage="1" errorTitle="Invalid Date" error="The date entered must be greater than today." sqref="AK23:AZ23" xr:uid="{AE9177AC-053F-4902-A1B2-32CBA931BEF9}">
      <formula1>TODAY()</formula1>
    </dataValidation>
    <dataValidation type="whole" operator="greaterThan" allowBlank="1" showInputMessage="1" showErrorMessage="1" errorTitle="Invalid Entry" error="Enter the primary named insured's DOT number._x000a__x000a_Reminder:  We are not a market for accounts that do not have a DOT number." sqref="F33:T33" xr:uid="{7AB4DA78-3E9B-4E98-8B5F-760BDD973096}">
      <formula1>0</formula1>
    </dataValidation>
    <dataValidation type="whole" allowBlank="1" showInputMessage="1" showErrorMessage="1" errorTitle="Invalid Entry" error="Enter the number of years in business using a whole number.  The number must be between 0 and 150." sqref="AE33:AS33" xr:uid="{A13DBC0B-A722-4246-8D59-FB86D59A8840}">
      <formula1>0</formula1>
      <formula2>150</formula2>
    </dataValidation>
    <dataValidation type="whole" allowBlank="1" showInputMessage="1" showErrorMessage="1" errorTitle="Invalid Entry" error="Enter the number of years using a whole number.  The number must be between 0 and 150." sqref="AJ35:AV35" xr:uid="{B97618E1-15C9-4A9D-940F-F5002A5CDB77}">
      <formula1>0</formula1>
      <formula2>150</formula2>
    </dataValidation>
    <dataValidation type="whole" allowBlank="1" showInputMessage="1" showErrorMessage="1" errorTitle="Invali Entry" error="Enter a whole number between 0 and 1,000,000,000.  Do not include commas or dollar symbols when entering the value." sqref="AO71:BB71" xr:uid="{D0E9132A-B090-4C96-B6D5-8E81C7588FBF}">
      <formula1>0</formula1>
      <formula2>1000000000</formula2>
    </dataValidation>
    <dataValidation type="whole" allowBlank="1" showInputMessage="1" showErrorMessage="1" errorTitle="Invalid Entry" error="Enter a whole number between 0 and 100." sqref="AL77:AQ77" xr:uid="{D1B5BFF0-718F-491D-9BF3-E7F1429F49E7}">
      <formula1>0</formula1>
      <formula2>100</formula2>
    </dataValidation>
    <dataValidation type="custom" allowBlank="1" showInputMessage="1" showErrorMessage="1" errorTitle="Invalid Entry" error="Enter the DOT number as a whole number or enter &quot;N/A&quot;." sqref="S99:AD99" xr:uid="{021859E8-E30C-4D01-B52F-2FA567902C4E}">
      <formula1>OR(S99="N/A",ISNUMBER(S99))</formula1>
    </dataValidation>
    <dataValidation type="whole" allowBlank="1" showInputMessage="1" showErrorMessage="1" errorTitle="Invalid Entry" error="Enter a whole number between 0 and 1,000,000,000.  Do not enter commas or dollar symbols when entering the amount." sqref="AM101:BF101 AM103:BF103 AU116:BF116 AO114:BF114" xr:uid="{AB4A0E09-C80D-4448-B54A-E4C873C87137}">
      <formula1>0</formula1>
      <formula2>1000000000</formula2>
    </dataValidation>
    <dataValidation type="whole" allowBlank="1" showInputMessage="1" showErrorMessage="1" errorTitle="Invalid Entry" error="Enter a whole number between 0 and 500." sqref="O128:U128" xr:uid="{47E1404F-69E6-400B-BBE9-178D8C43828B}">
      <formula1>0</formula1>
      <formula2>500</formula2>
    </dataValidation>
    <dataValidation type="decimal" allowBlank="1" showInputMessage="1" showErrorMessage="1" errorTitle="Invali Entry" error="Enter an amount between 0% and 100%." sqref="AG137:AM137 AO143:AU143 AI148:AO148" xr:uid="{0EF4C5BA-A4C8-4DB3-B28E-6EEE0834AF63}">
      <formula1>0</formula1>
      <formula2>1</formula2>
    </dataValidation>
    <dataValidation type="decimal" allowBlank="1" showInputMessage="1" showErrorMessage="1" errorTitle="Invalid Entry" error="Enter a value between 0 and 100." sqref="AI150:BB150 AJ152:BC152" xr:uid="{59AA5A88-7745-4738-8EA2-AC7294A19B4A}">
      <formula1>0</formula1>
      <formula2>100</formula2>
    </dataValidation>
    <dataValidation type="custom" allowBlank="1" showInputMessage="1" showErrorMessage="1" errorTitle="Invalid Entry" error="Enter a whole number, &quot;Statutory Minimum&quot;, or &quot;Rejected&quot;." sqref="AA178:AP178 AA181:AP181 AA184:AP184" xr:uid="{79983990-D033-42EB-A38D-546BDC25EC7B}">
      <formula1>OR(AA178="Rejected",AA178="Statutory Minimum",ISNUMBER(AA178))</formula1>
    </dataValidation>
    <dataValidation type="custom" allowBlank="1" showInputMessage="1" showErrorMessage="1" errorTitle="Invalid Entry" error="Enter the cost of hire as a whole number or enter &quot;If Any&quot;._x000a_" sqref="AA187:AP187 AA196:AP196" xr:uid="{F87B9931-52D2-4DEF-81AA-3726F747A32C}">
      <formula1>OR(AA187="If Any",ISNUMBER(AA187))</formula1>
    </dataValidation>
    <dataValidation type="whole" allowBlank="1" showInputMessage="1" showErrorMessage="1" errorTitle="Invalid Entry" error="Enter a whole number between 0 and 1,000." sqref="AA190:AP190 M235:X239" xr:uid="{33C8C3FF-5B4E-474B-81F5-FE2620726660}">
      <formula1>0</formula1>
      <formula2>1000</formula2>
    </dataValidation>
    <dataValidation type="whole" allowBlank="1" showInputMessage="1" showErrorMessage="1" errorTitle="Invalid Entry" error="Enter a value between 1 and 31 days." sqref="AL199:AU199" xr:uid="{8D18C76E-BAC7-40AA-A234-2EE862CB0434}">
      <formula1>1</formula1>
      <formula2>31</formula2>
    </dataValidation>
    <dataValidation type="whole" allowBlank="1" showInputMessage="1" showErrorMessage="1" errorTitle="Invalid Entry" error="Enter a value between 1 and 1,000." sqref="AV199:BE199" xr:uid="{508D8400-097A-4822-8C7B-9D07697D144F}">
      <formula1>1</formula1>
      <formula2>1000</formula2>
    </dataValidation>
    <dataValidation type="date" allowBlank="1" showInputMessage="1" showErrorMessage="1" errorTitle="Invalid Entry" error="Enter a date between 1/1/2010 and 1/1/2050" sqref="B227:H230" xr:uid="{604F0A05-3BF4-4588-8AEB-A96EF4AB3E8D}">
      <formula1>40179</formula1>
      <formula2>54789</formula2>
    </dataValidation>
    <dataValidation type="date" operator="greaterThan" allowBlank="1" showInputMessage="1" showErrorMessage="1" errorTitle="Invalid Entry" error="Expiration date must be dater than effective date." sqref="K227:Q230" xr:uid="{C040B881-B551-476E-A067-A9150DEFCA1D}">
      <formula1>B227</formula1>
    </dataValidation>
    <dataValidation type="whole" allowBlank="1" showInputMessage="1" showErrorMessage="1" errorTitle="Invalid Entry" error="Enter a whole number between 0 and 1,000,000,000." sqref="AV235:BF239 Y235:AI239" xr:uid="{6E67483E-B944-4AF1-B0FE-FD8CFDD3EDA7}">
      <formula1>0</formula1>
      <formula2>1000000000</formula2>
    </dataValidation>
    <dataValidation type="whole" allowBlank="1" showInputMessage="1" showErrorMessage="1" errorTitle="Invalid Entry" error="Enter a whole number between 0 and 100,000,000." sqref="AJ235:AU239" xr:uid="{8A39BA9D-DBF2-49BF-858A-EE2C13A3B7BD}">
      <formula1>0</formula1>
      <formula2>100000000</formula2>
    </dataValidation>
    <dataValidation type="decimal" allowBlank="1" showInputMessage="1" showErrorMessage="1" errorTitle="Invalid Entry" error="Enter the percentage between 1 and 100." sqref="W249:AC254 AY249:BE254" xr:uid="{DDCC6CE1-30A6-4A26-AFE8-E87E39482B64}">
      <formula1>0</formula1>
      <formula2>1</formula2>
    </dataValidation>
    <dataValidation type="whole" allowBlank="1" showInputMessage="1" showErrorMessage="1" errorTitle="Invalid Entry" error="Enter 5 digit zip code." sqref="AP259:AT268 AP304:AT313" xr:uid="{1E414C43-4E50-43F5-A3E1-563016309FAB}">
      <formula1>0</formula1>
      <formula2>99999</formula2>
    </dataValidation>
    <dataValidation type="whole" allowBlank="1" showInputMessage="1" showErrorMessage="1" errorTitle="Invalid Entry" error="Enter payroll as a whole number between 0 and 100,000,000." sqref="J317:AW326" xr:uid="{34ADF18F-09AB-402E-B74B-15890DB09687}">
      <formula1>0</formula1>
      <formula2>100000000</formula2>
    </dataValidation>
    <dataValidation type="whole" allowBlank="1" showInputMessage="1" showErrorMessage="1" errorTitle="Invalid Entry" error="Enter a value between 0 and 1,000." sqref="AX317:BG326" xr:uid="{E6B012D6-77D8-4BC7-8AFB-0025037BF97E}">
      <formula1>0</formula1>
      <formula2>1000</formula2>
    </dataValidation>
  </dataValidations>
  <pageMargins left="0.25" right="0.25" top="0" bottom="0" header="0" footer="0.3"/>
  <pageSetup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errorTitle="Invalid Entry" error="A &quot;Yes&quot; or &quot;No&quot; response is required." xr:uid="{1C92D6B3-506B-410D-A195-5CB960948E30}">
          <x14:formula1>
            <xm:f>Lists!$A$2:$A$3</xm:f>
          </x14:formula1>
          <xm:sqref>T126:Z126 W63:AC63 AM67:AS67 AZ73:BF73 P80:V80 AP84:AV84 AI86:AO86 AD91:AJ91 AG295:AM295 AH110:AN110 AB95:AH95 Y122:AE122 AI118:AO118 AQ120:AW120 AK60:AQ60 AN130:AT130 X132:AD132 AZ136:BF136 AC142:AI142 S147:Y147 R154:X154 AA156:AG156 AN158:AT158 AB160:AH160 AE162:AK162 Z164:AF164 AL281:AR281 AD283:AJ283 AD285:AJ285 AK287:AQ287 AB289:AH289 AA291:AG291 AZ293:BF293</xm:sqref>
        </x14:dataValidation>
        <x14:dataValidation type="list" allowBlank="1" showInputMessage="1" showErrorMessage="1" errorTitle="Invalid Entry" error="Enter an &quot;X&quot; if you would like to include this coverage." xr:uid="{CCA6F6BB-5E1A-416F-85D2-27918915C977}">
          <x14:formula1>
            <xm:f>Lists!$B$2</xm:f>
          </x14:formula1>
          <xm:sqref>B178:G178 B181:G181 B184:G184 B187:G187 B190:G190 B193:G193 B196:G196 B199:G199 B202:G202</xm:sqref>
        </x14:dataValidation>
        <x14:dataValidation type="list" allowBlank="1" showInputMessage="1" showErrorMessage="1" errorTitle="Invalid Entry" error="Enter an &quot;X&quot; if you would like to mirror the locations listed above." xr:uid="{D2D3F6E1-6C5C-4F73-8A38-743BAB98CE48}">
          <x14:formula1>
            <xm:f>Lists!$B$2</xm:f>
          </x14:formula1>
          <xm:sqref>A301:D301</xm:sqref>
        </x14:dataValidation>
        <x14:dataValidation type="list" allowBlank="1" showInputMessage="1" showErrorMessage="1" errorTitle="Invalid Entry" error="Enter the two character state abbreviation (GA, MN, etc.) or use the dropdown." xr:uid="{DAC3201C-FCC5-4509-B1AD-257B709E702A}">
          <x14:formula1>
            <xm:f>Lists!$C$2:$C$52</xm:f>
          </x14:formula1>
          <xm:sqref>AO14:AU14 AO29:AU29</xm:sqref>
        </x14:dataValidation>
        <x14:dataValidation type="list" allowBlank="1" showInputMessage="1" showErrorMessage="1" errorTitle="Invalid Entry" error="Select or enter a value from the drop down." xr:uid="{E8B4355A-CF8A-47F2-BBF0-B0DBF7D3C6B5}">
          <x14:formula1>
            <xm:f>Lists!$D$2:$D$10</xm:f>
          </x14:formula1>
          <xm:sqref>AA175:AP175</xm:sqref>
        </x14:dataValidation>
        <x14:dataValidation type="list" allowBlank="1" showInputMessage="1" showErrorMessage="1" errorTitle="Invalid Entry" error="Select or enter a value from the drop down." xr:uid="{E61ACE8B-2F68-4D61-8854-DD4B896EA0B4}">
          <x14:formula1>
            <xm:f>Lists!$E$2:$E$4</xm:f>
          </x14:formula1>
          <xm:sqref>AA193:AP193</xm:sqref>
        </x14:dataValidation>
        <x14:dataValidation type="list" allowBlank="1" showInputMessage="1" showErrorMessage="1" errorTitle="Invalid Entry" error="Select or enter a value from the drop down." xr:uid="{DCB9DBEB-9B96-4AAE-BBB3-2FA5140130EC}">
          <x14:formula1>
            <xm:f>Lists!$F$2:$F$201</xm:f>
          </x14:formula1>
          <xm:sqref>AA199:AK199</xm:sqref>
        </x14:dataValidation>
        <x14:dataValidation type="list" allowBlank="1" showInputMessage="1" showErrorMessage="1" errorTitle="Invalid Entry" error="Enter or select a value from the drop down." xr:uid="{DACD45FC-C154-4261-9FF4-F82D6AC41082}">
          <x14:formula1>
            <xm:f>Lists!$G$2:$G$22</xm:f>
          </x14:formula1>
          <xm:sqref>M244:BF244</xm:sqref>
        </x14:dataValidation>
        <x14:dataValidation type="list" allowBlank="1" showInputMessage="1" showErrorMessage="1" errorTitle="Invalid Entry" error="Enter the state in the abbreviated form (GA, NY, WA, etc.)." xr:uid="{5A78FAED-EA3E-4B8F-AE45-CD507910C1AD}">
          <x14:formula1>
            <xm:f>Lists!$C$2:$C$52</xm:f>
          </x14:formula1>
          <xm:sqref>AM259:AO268</xm:sqref>
        </x14:dataValidation>
        <x14:dataValidation type="list" allowBlank="1" showInputMessage="1" showErrorMessage="1" errorTitle="Invalid Entry" error="Enter or select a value from the drop down." xr:uid="{16FAD593-E2F0-458E-A9CD-AB840637D3C7}">
          <x14:formula1>
            <xm:f>Lists!$H$2:$H$16</xm:f>
          </x14:formula1>
          <xm:sqref>H31:BE31</xm:sqref>
        </x14:dataValidation>
        <x14:dataValidation type="list" allowBlank="1" showInputMessage="1" showErrorMessage="1" errorTitle="Invalid Entry" error="Please choose an entry from the drop down menu." xr:uid="{9ECD9BF2-5B30-46C7-AB63-EAA32FD01DB6}">
          <x14:formula1>
            <xm:f>Lists!$I$2:$I$3</xm:f>
          </x14:formula1>
          <xm:sqref>AS124:BF124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8F85-921C-4F89-98A2-B6EC8DEC1C7E}">
  <sheetPr codeName="Sheet3"/>
  <dimension ref="B2:DK31"/>
  <sheetViews>
    <sheetView showGridLines="0" zoomScale="115" zoomScaleNormal="115" workbookViewId="0">
      <selection activeCell="B7" sqref="B7"/>
    </sheetView>
  </sheetViews>
  <sheetFormatPr defaultRowHeight="15" x14ac:dyDescent="0.25"/>
  <cols>
    <col min="1" max="1" width="9.140625" customWidth="1"/>
    <col min="2" max="2" width="60.28515625" customWidth="1"/>
    <col min="4" max="4" width="51.85546875" customWidth="1"/>
    <col min="5" max="5" width="49.140625" customWidth="1"/>
    <col min="6" max="6" width="41.85546875" customWidth="1"/>
    <col min="105" max="130" width="0" hidden="1" customWidth="1"/>
  </cols>
  <sheetData>
    <row r="2" spans="2:115" ht="21" x14ac:dyDescent="0.35">
      <c r="B2" s="172" t="s">
        <v>258</v>
      </c>
      <c r="C2" s="172"/>
      <c r="D2" s="172"/>
      <c r="E2" s="172"/>
      <c r="F2" s="172"/>
    </row>
    <row r="4" spans="2:115" ht="30" customHeight="1" x14ac:dyDescent="0.25">
      <c r="B4" s="173" t="s">
        <v>259</v>
      </c>
      <c r="C4" s="173"/>
      <c r="D4" s="173"/>
      <c r="E4" s="173"/>
      <c r="F4" s="173"/>
    </row>
    <row r="6" spans="2:115" ht="28.5" x14ac:dyDescent="0.25">
      <c r="B6" s="18" t="s">
        <v>260</v>
      </c>
      <c r="C6" s="18" t="s">
        <v>261</v>
      </c>
      <c r="D6" s="18" t="s">
        <v>262</v>
      </c>
      <c r="E6" s="18" t="s">
        <v>263</v>
      </c>
      <c r="F6" s="18" t="s">
        <v>264</v>
      </c>
    </row>
    <row r="7" spans="2:115" x14ac:dyDescent="0.25">
      <c r="B7" s="19"/>
      <c r="C7" s="19"/>
      <c r="D7" s="19"/>
      <c r="E7" s="19"/>
      <c r="F7" s="19"/>
      <c r="DA7">
        <f>IF(B7="",0,1)</f>
        <v>0</v>
      </c>
      <c r="DB7">
        <f>IF(C7="",0,1)</f>
        <v>0</v>
      </c>
      <c r="DC7">
        <f>IF(D7="",0,1)</f>
        <v>0</v>
      </c>
      <c r="DD7">
        <f>IF(E7="",0,1)</f>
        <v>0</v>
      </c>
      <c r="DE7">
        <f>IF(F7="",0,1)</f>
        <v>0</v>
      </c>
      <c r="DG7">
        <f>SUM(DA7:DE7)</f>
        <v>0</v>
      </c>
      <c r="DI7">
        <f>IF(AND(SUM(DG7:DG31)=0,Application!AK60="Yes"),1,0)</f>
        <v>0</v>
      </c>
      <c r="DK7">
        <f>IF(OR(DG7+$DI$7=5,DG7+$DI$7=0),0,1)</f>
        <v>0</v>
      </c>
    </row>
    <row r="8" spans="2:115" x14ac:dyDescent="0.25">
      <c r="B8" s="19"/>
      <c r="C8" s="19"/>
      <c r="D8" s="19"/>
      <c r="E8" s="19"/>
      <c r="F8" s="19"/>
      <c r="DA8">
        <f t="shared" ref="DA8:DA31" si="0">IF(B8="",0,1)</f>
        <v>0</v>
      </c>
      <c r="DB8">
        <f t="shared" ref="DB8:DB31" si="1">IF(C8="",0,1)</f>
        <v>0</v>
      </c>
      <c r="DC8">
        <f t="shared" ref="DC8:DC31" si="2">IF(D8="",0,1)</f>
        <v>0</v>
      </c>
      <c r="DD8">
        <f t="shared" ref="DD8:DD31" si="3">IF(E8="",0,1)</f>
        <v>0</v>
      </c>
      <c r="DE8">
        <f t="shared" ref="DE8:DE31" si="4">IF(F8="",0,1)</f>
        <v>0</v>
      </c>
      <c r="DG8">
        <f t="shared" ref="DG8:DG31" si="5">SUM(DA8:DE8)</f>
        <v>0</v>
      </c>
      <c r="DK8">
        <f t="shared" ref="DK8:DK31" si="6">IF(OR(DG8+$DI$7=5,DG8+$DI$7=0),0,1)</f>
        <v>0</v>
      </c>
    </row>
    <row r="9" spans="2:115" x14ac:dyDescent="0.25">
      <c r="B9" s="19"/>
      <c r="C9" s="19"/>
      <c r="D9" s="19"/>
      <c r="E9" s="19"/>
      <c r="F9" s="19"/>
      <c r="DA9">
        <f t="shared" si="0"/>
        <v>0</v>
      </c>
      <c r="DB9">
        <f t="shared" si="1"/>
        <v>0</v>
      </c>
      <c r="DC9">
        <f t="shared" si="2"/>
        <v>0</v>
      </c>
      <c r="DD9">
        <f t="shared" si="3"/>
        <v>0</v>
      </c>
      <c r="DE9">
        <f t="shared" si="4"/>
        <v>0</v>
      </c>
      <c r="DG9">
        <f t="shared" si="5"/>
        <v>0</v>
      </c>
      <c r="DK9">
        <f t="shared" si="6"/>
        <v>0</v>
      </c>
    </row>
    <row r="10" spans="2:115" x14ac:dyDescent="0.25">
      <c r="B10" s="19"/>
      <c r="C10" s="19"/>
      <c r="D10" s="19"/>
      <c r="E10" s="19"/>
      <c r="F10" s="19"/>
      <c r="DA10">
        <f t="shared" si="0"/>
        <v>0</v>
      </c>
      <c r="DB10">
        <f t="shared" si="1"/>
        <v>0</v>
      </c>
      <c r="DC10">
        <f t="shared" si="2"/>
        <v>0</v>
      </c>
      <c r="DD10">
        <f t="shared" si="3"/>
        <v>0</v>
      </c>
      <c r="DE10">
        <f t="shared" si="4"/>
        <v>0</v>
      </c>
      <c r="DG10">
        <f t="shared" si="5"/>
        <v>0</v>
      </c>
      <c r="DK10">
        <f t="shared" si="6"/>
        <v>0</v>
      </c>
    </row>
    <row r="11" spans="2:115" x14ac:dyDescent="0.25">
      <c r="B11" s="19"/>
      <c r="C11" s="19"/>
      <c r="D11" s="19"/>
      <c r="E11" s="19"/>
      <c r="F11" s="19"/>
      <c r="DA11">
        <f t="shared" si="0"/>
        <v>0</v>
      </c>
      <c r="DB11">
        <f t="shared" si="1"/>
        <v>0</v>
      </c>
      <c r="DC11">
        <f t="shared" si="2"/>
        <v>0</v>
      </c>
      <c r="DD11">
        <f t="shared" si="3"/>
        <v>0</v>
      </c>
      <c r="DE11">
        <f t="shared" si="4"/>
        <v>0</v>
      </c>
      <c r="DG11">
        <f t="shared" si="5"/>
        <v>0</v>
      </c>
      <c r="DK11">
        <f t="shared" si="6"/>
        <v>0</v>
      </c>
    </row>
    <row r="12" spans="2:115" x14ac:dyDescent="0.25">
      <c r="B12" s="19"/>
      <c r="C12" s="19"/>
      <c r="D12" s="19"/>
      <c r="E12" s="19"/>
      <c r="F12" s="19"/>
      <c r="DA12">
        <f t="shared" si="0"/>
        <v>0</v>
      </c>
      <c r="DB12">
        <f t="shared" si="1"/>
        <v>0</v>
      </c>
      <c r="DC12">
        <f t="shared" si="2"/>
        <v>0</v>
      </c>
      <c r="DD12">
        <f t="shared" si="3"/>
        <v>0</v>
      </c>
      <c r="DE12">
        <f t="shared" si="4"/>
        <v>0</v>
      </c>
      <c r="DG12">
        <f t="shared" si="5"/>
        <v>0</v>
      </c>
      <c r="DK12">
        <f t="shared" si="6"/>
        <v>0</v>
      </c>
    </row>
    <row r="13" spans="2:115" x14ac:dyDescent="0.25">
      <c r="B13" s="19"/>
      <c r="C13" s="19"/>
      <c r="D13" s="19"/>
      <c r="E13" s="19"/>
      <c r="F13" s="19"/>
      <c r="DA13">
        <f t="shared" si="0"/>
        <v>0</v>
      </c>
      <c r="DB13">
        <f t="shared" si="1"/>
        <v>0</v>
      </c>
      <c r="DC13">
        <f t="shared" si="2"/>
        <v>0</v>
      </c>
      <c r="DD13">
        <f t="shared" si="3"/>
        <v>0</v>
      </c>
      <c r="DE13">
        <f t="shared" si="4"/>
        <v>0</v>
      </c>
      <c r="DG13">
        <f t="shared" si="5"/>
        <v>0</v>
      </c>
      <c r="DK13">
        <f t="shared" si="6"/>
        <v>0</v>
      </c>
    </row>
    <row r="14" spans="2:115" x14ac:dyDescent="0.25">
      <c r="B14" s="19"/>
      <c r="C14" s="19"/>
      <c r="D14" s="19"/>
      <c r="E14" s="19"/>
      <c r="F14" s="19"/>
      <c r="DA14">
        <f t="shared" si="0"/>
        <v>0</v>
      </c>
      <c r="DB14">
        <f t="shared" si="1"/>
        <v>0</v>
      </c>
      <c r="DC14">
        <f t="shared" si="2"/>
        <v>0</v>
      </c>
      <c r="DD14">
        <f t="shared" si="3"/>
        <v>0</v>
      </c>
      <c r="DE14">
        <f t="shared" si="4"/>
        <v>0</v>
      </c>
      <c r="DG14">
        <f t="shared" si="5"/>
        <v>0</v>
      </c>
      <c r="DK14">
        <f t="shared" si="6"/>
        <v>0</v>
      </c>
    </row>
    <row r="15" spans="2:115" x14ac:dyDescent="0.25">
      <c r="B15" s="19"/>
      <c r="C15" s="19"/>
      <c r="D15" s="19"/>
      <c r="E15" s="19"/>
      <c r="F15" s="19"/>
      <c r="DA15">
        <f t="shared" si="0"/>
        <v>0</v>
      </c>
      <c r="DB15">
        <f t="shared" si="1"/>
        <v>0</v>
      </c>
      <c r="DC15">
        <f t="shared" si="2"/>
        <v>0</v>
      </c>
      <c r="DD15">
        <f t="shared" si="3"/>
        <v>0</v>
      </c>
      <c r="DE15">
        <f t="shared" si="4"/>
        <v>0</v>
      </c>
      <c r="DG15">
        <f t="shared" si="5"/>
        <v>0</v>
      </c>
      <c r="DK15">
        <f t="shared" si="6"/>
        <v>0</v>
      </c>
    </row>
    <row r="16" spans="2:115" x14ac:dyDescent="0.25">
      <c r="B16" s="19"/>
      <c r="C16" s="19"/>
      <c r="D16" s="19"/>
      <c r="E16" s="19"/>
      <c r="F16" s="19"/>
      <c r="DA16">
        <f t="shared" si="0"/>
        <v>0</v>
      </c>
      <c r="DB16">
        <f t="shared" si="1"/>
        <v>0</v>
      </c>
      <c r="DC16">
        <f t="shared" si="2"/>
        <v>0</v>
      </c>
      <c r="DD16">
        <f t="shared" si="3"/>
        <v>0</v>
      </c>
      <c r="DE16">
        <f t="shared" si="4"/>
        <v>0</v>
      </c>
      <c r="DG16">
        <f t="shared" si="5"/>
        <v>0</v>
      </c>
      <c r="DK16">
        <f t="shared" si="6"/>
        <v>0</v>
      </c>
    </row>
    <row r="17" spans="2:115" x14ac:dyDescent="0.25">
      <c r="B17" s="19"/>
      <c r="C17" s="19"/>
      <c r="D17" s="19"/>
      <c r="E17" s="19"/>
      <c r="F17" s="19"/>
      <c r="DA17">
        <f t="shared" si="0"/>
        <v>0</v>
      </c>
      <c r="DB17">
        <f t="shared" si="1"/>
        <v>0</v>
      </c>
      <c r="DC17">
        <f t="shared" si="2"/>
        <v>0</v>
      </c>
      <c r="DD17">
        <f t="shared" si="3"/>
        <v>0</v>
      </c>
      <c r="DE17">
        <f t="shared" si="4"/>
        <v>0</v>
      </c>
      <c r="DG17">
        <f t="shared" si="5"/>
        <v>0</v>
      </c>
      <c r="DK17">
        <f t="shared" si="6"/>
        <v>0</v>
      </c>
    </row>
    <row r="18" spans="2:115" x14ac:dyDescent="0.25">
      <c r="B18" s="19"/>
      <c r="C18" s="19"/>
      <c r="D18" s="19"/>
      <c r="E18" s="19"/>
      <c r="F18" s="19"/>
      <c r="DA18">
        <f t="shared" si="0"/>
        <v>0</v>
      </c>
      <c r="DB18">
        <f t="shared" si="1"/>
        <v>0</v>
      </c>
      <c r="DC18">
        <f t="shared" si="2"/>
        <v>0</v>
      </c>
      <c r="DD18">
        <f t="shared" si="3"/>
        <v>0</v>
      </c>
      <c r="DE18">
        <f t="shared" si="4"/>
        <v>0</v>
      </c>
      <c r="DG18">
        <f t="shared" si="5"/>
        <v>0</v>
      </c>
      <c r="DK18">
        <f t="shared" si="6"/>
        <v>0</v>
      </c>
    </row>
    <row r="19" spans="2:115" x14ac:dyDescent="0.25">
      <c r="B19" s="19"/>
      <c r="C19" s="19"/>
      <c r="D19" s="19"/>
      <c r="E19" s="19"/>
      <c r="F19" s="19"/>
      <c r="DA19">
        <f t="shared" si="0"/>
        <v>0</v>
      </c>
      <c r="DB19">
        <f t="shared" si="1"/>
        <v>0</v>
      </c>
      <c r="DC19">
        <f t="shared" si="2"/>
        <v>0</v>
      </c>
      <c r="DD19">
        <f t="shared" si="3"/>
        <v>0</v>
      </c>
      <c r="DE19">
        <f t="shared" si="4"/>
        <v>0</v>
      </c>
      <c r="DG19">
        <f t="shared" si="5"/>
        <v>0</v>
      </c>
      <c r="DK19">
        <f t="shared" si="6"/>
        <v>0</v>
      </c>
    </row>
    <row r="20" spans="2:115" x14ac:dyDescent="0.25">
      <c r="B20" s="19"/>
      <c r="C20" s="19"/>
      <c r="D20" s="19"/>
      <c r="E20" s="19"/>
      <c r="F20" s="19"/>
      <c r="DA20">
        <f t="shared" si="0"/>
        <v>0</v>
      </c>
      <c r="DB20">
        <f t="shared" si="1"/>
        <v>0</v>
      </c>
      <c r="DC20">
        <f t="shared" si="2"/>
        <v>0</v>
      </c>
      <c r="DD20">
        <f t="shared" si="3"/>
        <v>0</v>
      </c>
      <c r="DE20">
        <f t="shared" si="4"/>
        <v>0</v>
      </c>
      <c r="DG20">
        <f t="shared" si="5"/>
        <v>0</v>
      </c>
      <c r="DK20">
        <f t="shared" si="6"/>
        <v>0</v>
      </c>
    </row>
    <row r="21" spans="2:115" x14ac:dyDescent="0.25">
      <c r="B21" s="19"/>
      <c r="C21" s="19"/>
      <c r="D21" s="19"/>
      <c r="E21" s="19"/>
      <c r="F21" s="19"/>
      <c r="DA21">
        <f t="shared" si="0"/>
        <v>0</v>
      </c>
      <c r="DB21">
        <f t="shared" si="1"/>
        <v>0</v>
      </c>
      <c r="DC21">
        <f t="shared" si="2"/>
        <v>0</v>
      </c>
      <c r="DD21">
        <f t="shared" si="3"/>
        <v>0</v>
      </c>
      <c r="DE21">
        <f t="shared" si="4"/>
        <v>0</v>
      </c>
      <c r="DG21">
        <f t="shared" si="5"/>
        <v>0</v>
      </c>
      <c r="DK21">
        <f t="shared" si="6"/>
        <v>0</v>
      </c>
    </row>
    <row r="22" spans="2:115" x14ac:dyDescent="0.25">
      <c r="B22" s="19"/>
      <c r="C22" s="19"/>
      <c r="D22" s="19"/>
      <c r="E22" s="19"/>
      <c r="F22" s="19"/>
      <c r="DA22">
        <f t="shared" si="0"/>
        <v>0</v>
      </c>
      <c r="DB22">
        <f t="shared" si="1"/>
        <v>0</v>
      </c>
      <c r="DC22">
        <f t="shared" si="2"/>
        <v>0</v>
      </c>
      <c r="DD22">
        <f t="shared" si="3"/>
        <v>0</v>
      </c>
      <c r="DE22">
        <f t="shared" si="4"/>
        <v>0</v>
      </c>
      <c r="DG22">
        <f t="shared" si="5"/>
        <v>0</v>
      </c>
      <c r="DK22">
        <f t="shared" si="6"/>
        <v>0</v>
      </c>
    </row>
    <row r="23" spans="2:115" x14ac:dyDescent="0.25">
      <c r="B23" s="19"/>
      <c r="C23" s="19"/>
      <c r="D23" s="19"/>
      <c r="E23" s="19"/>
      <c r="F23" s="19"/>
      <c r="DA23">
        <f t="shared" si="0"/>
        <v>0</v>
      </c>
      <c r="DB23">
        <f t="shared" si="1"/>
        <v>0</v>
      </c>
      <c r="DC23">
        <f t="shared" si="2"/>
        <v>0</v>
      </c>
      <c r="DD23">
        <f t="shared" si="3"/>
        <v>0</v>
      </c>
      <c r="DE23">
        <f t="shared" si="4"/>
        <v>0</v>
      </c>
      <c r="DG23">
        <f t="shared" si="5"/>
        <v>0</v>
      </c>
      <c r="DK23">
        <f t="shared" si="6"/>
        <v>0</v>
      </c>
    </row>
    <row r="24" spans="2:115" x14ac:dyDescent="0.25">
      <c r="B24" s="19"/>
      <c r="C24" s="19"/>
      <c r="D24" s="19"/>
      <c r="E24" s="19"/>
      <c r="F24" s="19"/>
      <c r="DA24">
        <f t="shared" si="0"/>
        <v>0</v>
      </c>
      <c r="DB24">
        <f t="shared" si="1"/>
        <v>0</v>
      </c>
      <c r="DC24">
        <f t="shared" si="2"/>
        <v>0</v>
      </c>
      <c r="DD24">
        <f t="shared" si="3"/>
        <v>0</v>
      </c>
      <c r="DE24">
        <f t="shared" si="4"/>
        <v>0</v>
      </c>
      <c r="DG24">
        <f t="shared" si="5"/>
        <v>0</v>
      </c>
      <c r="DK24">
        <f t="shared" si="6"/>
        <v>0</v>
      </c>
    </row>
    <row r="25" spans="2:115" x14ac:dyDescent="0.25">
      <c r="B25" s="19"/>
      <c r="C25" s="19"/>
      <c r="D25" s="19"/>
      <c r="E25" s="19"/>
      <c r="F25" s="19"/>
      <c r="DA25">
        <f t="shared" si="0"/>
        <v>0</v>
      </c>
      <c r="DB25">
        <f t="shared" si="1"/>
        <v>0</v>
      </c>
      <c r="DC25">
        <f t="shared" si="2"/>
        <v>0</v>
      </c>
      <c r="DD25">
        <f t="shared" si="3"/>
        <v>0</v>
      </c>
      <c r="DE25">
        <f t="shared" si="4"/>
        <v>0</v>
      </c>
      <c r="DG25">
        <f t="shared" si="5"/>
        <v>0</v>
      </c>
      <c r="DK25">
        <f t="shared" si="6"/>
        <v>0</v>
      </c>
    </row>
    <row r="26" spans="2:115" x14ac:dyDescent="0.25">
      <c r="B26" s="19"/>
      <c r="C26" s="19"/>
      <c r="D26" s="19"/>
      <c r="E26" s="19"/>
      <c r="F26" s="19"/>
      <c r="DA26">
        <f t="shared" si="0"/>
        <v>0</v>
      </c>
      <c r="DB26">
        <f t="shared" si="1"/>
        <v>0</v>
      </c>
      <c r="DC26">
        <f t="shared" si="2"/>
        <v>0</v>
      </c>
      <c r="DD26">
        <f t="shared" si="3"/>
        <v>0</v>
      </c>
      <c r="DE26">
        <f t="shared" si="4"/>
        <v>0</v>
      </c>
      <c r="DG26">
        <f t="shared" si="5"/>
        <v>0</v>
      </c>
      <c r="DK26">
        <f t="shared" si="6"/>
        <v>0</v>
      </c>
    </row>
    <row r="27" spans="2:115" x14ac:dyDescent="0.25">
      <c r="B27" s="19"/>
      <c r="C27" s="19"/>
      <c r="D27" s="19"/>
      <c r="E27" s="19"/>
      <c r="F27" s="19"/>
      <c r="DA27">
        <f t="shared" si="0"/>
        <v>0</v>
      </c>
      <c r="DB27">
        <f t="shared" si="1"/>
        <v>0</v>
      </c>
      <c r="DC27">
        <f t="shared" si="2"/>
        <v>0</v>
      </c>
      <c r="DD27">
        <f t="shared" si="3"/>
        <v>0</v>
      </c>
      <c r="DE27">
        <f t="shared" si="4"/>
        <v>0</v>
      </c>
      <c r="DG27">
        <f t="shared" si="5"/>
        <v>0</v>
      </c>
      <c r="DK27">
        <f t="shared" si="6"/>
        <v>0</v>
      </c>
    </row>
    <row r="28" spans="2:115" x14ac:dyDescent="0.25">
      <c r="B28" s="19"/>
      <c r="C28" s="19"/>
      <c r="D28" s="19"/>
      <c r="E28" s="19"/>
      <c r="F28" s="19"/>
      <c r="DA28">
        <f t="shared" si="0"/>
        <v>0</v>
      </c>
      <c r="DB28">
        <f t="shared" si="1"/>
        <v>0</v>
      </c>
      <c r="DC28">
        <f t="shared" si="2"/>
        <v>0</v>
      </c>
      <c r="DD28">
        <f t="shared" si="3"/>
        <v>0</v>
      </c>
      <c r="DE28">
        <f t="shared" si="4"/>
        <v>0</v>
      </c>
      <c r="DG28">
        <f t="shared" si="5"/>
        <v>0</v>
      </c>
      <c r="DK28">
        <f t="shared" si="6"/>
        <v>0</v>
      </c>
    </row>
    <row r="29" spans="2:115" x14ac:dyDescent="0.25">
      <c r="B29" s="19"/>
      <c r="C29" s="19"/>
      <c r="D29" s="19"/>
      <c r="E29" s="19"/>
      <c r="F29" s="19"/>
      <c r="DA29">
        <f t="shared" si="0"/>
        <v>0</v>
      </c>
      <c r="DB29">
        <f t="shared" si="1"/>
        <v>0</v>
      </c>
      <c r="DC29">
        <f t="shared" si="2"/>
        <v>0</v>
      </c>
      <c r="DD29">
        <f t="shared" si="3"/>
        <v>0</v>
      </c>
      <c r="DE29">
        <f t="shared" si="4"/>
        <v>0</v>
      </c>
      <c r="DG29">
        <f t="shared" si="5"/>
        <v>0</v>
      </c>
      <c r="DK29">
        <f t="shared" si="6"/>
        <v>0</v>
      </c>
    </row>
    <row r="30" spans="2:115" x14ac:dyDescent="0.25">
      <c r="B30" s="19"/>
      <c r="C30" s="19"/>
      <c r="D30" s="19"/>
      <c r="E30" s="19"/>
      <c r="F30" s="19"/>
      <c r="DA30">
        <f t="shared" si="0"/>
        <v>0</v>
      </c>
      <c r="DB30">
        <f t="shared" si="1"/>
        <v>0</v>
      </c>
      <c r="DC30">
        <f t="shared" si="2"/>
        <v>0</v>
      </c>
      <c r="DD30">
        <f t="shared" si="3"/>
        <v>0</v>
      </c>
      <c r="DE30">
        <f t="shared" si="4"/>
        <v>0</v>
      </c>
      <c r="DG30">
        <f t="shared" si="5"/>
        <v>0</v>
      </c>
      <c r="DK30">
        <f t="shared" si="6"/>
        <v>0</v>
      </c>
    </row>
    <row r="31" spans="2:115" x14ac:dyDescent="0.25">
      <c r="B31" s="19"/>
      <c r="C31" s="19"/>
      <c r="D31" s="19"/>
      <c r="E31" s="19"/>
      <c r="F31" s="19"/>
      <c r="DA31">
        <f t="shared" si="0"/>
        <v>0</v>
      </c>
      <c r="DB31">
        <f t="shared" si="1"/>
        <v>0</v>
      </c>
      <c r="DC31">
        <f t="shared" si="2"/>
        <v>0</v>
      </c>
      <c r="DD31">
        <f t="shared" si="3"/>
        <v>0</v>
      </c>
      <c r="DE31">
        <f t="shared" si="4"/>
        <v>0</v>
      </c>
      <c r="DG31">
        <f t="shared" si="5"/>
        <v>0</v>
      </c>
      <c r="DK31">
        <f t="shared" si="6"/>
        <v>0</v>
      </c>
    </row>
  </sheetData>
  <sheetProtection algorithmName="SHA-512" hashValue="bqfD90W9YmI99Nr0W2ENcbhRbJCqC6GtFvXD5aKEyRM8UcYOwse18LoOqP3tjqXT45P9qTgV956XJ4MQVgQZ9w==" saltValue="h2yJGRXNA4Ob3agqPn3lYg==" spinCount="100000" sheet="1" objects="1" scenarios="1"/>
  <mergeCells count="2">
    <mergeCell ref="B2:F2"/>
    <mergeCell ref="B4:F4"/>
  </mergeCells>
  <conditionalFormatting sqref="B7:B31">
    <cfRule type="expression" dxfId="15" priority="5">
      <formula>AND(DG7&lt;&gt;0,B7="")</formula>
    </cfRule>
  </conditionalFormatting>
  <conditionalFormatting sqref="B6:F6">
    <cfRule type="expression" dxfId="14" priority="6">
      <formula>$DI$7=1</formula>
    </cfRule>
  </conditionalFormatting>
  <conditionalFormatting sqref="C7:C31">
    <cfRule type="expression" dxfId="13" priority="4">
      <formula>AND(DG7&lt;&gt;0,C7="")</formula>
    </cfRule>
  </conditionalFormatting>
  <conditionalFormatting sqref="D7:D31">
    <cfRule type="expression" dxfId="12" priority="3">
      <formula>AND(DG7&lt;&gt;0,D7="")</formula>
    </cfRule>
  </conditionalFormatting>
  <conditionalFormatting sqref="E7:E31">
    <cfRule type="expression" dxfId="11" priority="2">
      <formula>AND(DG7&lt;&gt;0,E7="")</formula>
    </cfRule>
  </conditionalFormatting>
  <conditionalFormatting sqref="F7:F31">
    <cfRule type="expression" dxfId="10" priority="1">
      <formula>AND(DG7&lt;&gt;0,F7="")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B79F-4A7D-4F24-8002-595259B6FD4C}">
  <sheetPr codeName="Sheet4"/>
  <dimension ref="B2:DZ45"/>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G14" sqref="G14"/>
    </sheetView>
  </sheetViews>
  <sheetFormatPr defaultRowHeight="15" x14ac:dyDescent="0.25"/>
  <cols>
    <col min="1" max="1" width="2" customWidth="1"/>
    <col min="2" max="2" width="9.140625" customWidth="1"/>
    <col min="3" max="3" width="60.28515625" customWidth="1"/>
    <col min="4" max="4" width="33.7109375" customWidth="1"/>
    <col min="5" max="5" width="9.7109375" customWidth="1"/>
    <col min="6" max="6" width="12.7109375" customWidth="1"/>
    <col min="7" max="7" width="52.42578125" customWidth="1"/>
    <col min="8" max="12" width="14.7109375" customWidth="1"/>
    <col min="105" max="130" width="9.140625" hidden="1" customWidth="1"/>
  </cols>
  <sheetData>
    <row r="2" spans="2:118" ht="21" x14ac:dyDescent="0.35">
      <c r="B2" s="172" t="s">
        <v>265</v>
      </c>
      <c r="C2" s="87"/>
      <c r="D2" s="87"/>
      <c r="E2" s="87"/>
      <c r="F2" s="87"/>
      <c r="G2" s="87"/>
      <c r="H2" s="87"/>
      <c r="I2" s="87"/>
      <c r="J2" s="87"/>
      <c r="K2" s="87"/>
      <c r="L2" s="87"/>
    </row>
    <row r="5" spans="2:118" ht="30" x14ac:dyDescent="0.25">
      <c r="B5" s="20" t="s">
        <v>137</v>
      </c>
      <c r="C5" s="18" t="s">
        <v>138</v>
      </c>
      <c r="D5" s="18" t="s">
        <v>139</v>
      </c>
      <c r="E5" s="18" t="s">
        <v>140</v>
      </c>
      <c r="F5" s="18" t="s">
        <v>141</v>
      </c>
      <c r="G5" s="18" t="s">
        <v>142</v>
      </c>
      <c r="H5" s="18" t="s">
        <v>154</v>
      </c>
      <c r="I5" s="18" t="s">
        <v>155</v>
      </c>
      <c r="J5" s="18" t="s">
        <v>156</v>
      </c>
      <c r="K5" s="18" t="s">
        <v>157</v>
      </c>
      <c r="L5" s="18" t="s">
        <v>158</v>
      </c>
      <c r="DF5" s="26" t="s">
        <v>266</v>
      </c>
    </row>
    <row r="6" spans="2:118" x14ac:dyDescent="0.25">
      <c r="B6" s="21">
        <v>11</v>
      </c>
      <c r="C6" s="19" t="s">
        <v>311</v>
      </c>
      <c r="D6" s="19" t="s">
        <v>293</v>
      </c>
      <c r="E6" s="19" t="s">
        <v>185</v>
      </c>
      <c r="F6" s="22">
        <v>95811</v>
      </c>
      <c r="G6" s="19" t="s">
        <v>301</v>
      </c>
      <c r="H6" s="24"/>
      <c r="I6" s="24"/>
      <c r="J6" s="24"/>
      <c r="K6" s="24"/>
      <c r="L6" s="25"/>
      <c r="DA6">
        <f t="shared" ref="DA6:DJ6" si="0">IF(C6="",0,1)</f>
        <v>1</v>
      </c>
      <c r="DB6">
        <f t="shared" si="0"/>
        <v>1</v>
      </c>
      <c r="DC6">
        <f t="shared" si="0"/>
        <v>1</v>
      </c>
      <c r="DD6">
        <f t="shared" si="0"/>
        <v>1</v>
      </c>
      <c r="DE6">
        <f t="shared" si="0"/>
        <v>1</v>
      </c>
      <c r="DF6">
        <f t="shared" si="0"/>
        <v>0</v>
      </c>
      <c r="DG6">
        <f t="shared" si="0"/>
        <v>0</v>
      </c>
      <c r="DH6">
        <f t="shared" si="0"/>
        <v>0</v>
      </c>
      <c r="DI6">
        <f t="shared" si="0"/>
        <v>0</v>
      </c>
      <c r="DJ6">
        <f t="shared" si="0"/>
        <v>0</v>
      </c>
      <c r="DL6">
        <f>SUM(DA6:DJ6)</f>
        <v>5</v>
      </c>
      <c r="DN6">
        <f>IF(DL6=0,0,IF(AND(Application!$B$202="X",'Additional Location'!DL6=10),0,IF(AND(Application!$B$202="",'Additional Location'!DL6=5),0,1)))</f>
        <v>0</v>
      </c>
    </row>
    <row r="7" spans="2:118" x14ac:dyDescent="0.25">
      <c r="B7" s="21">
        <v>12</v>
      </c>
      <c r="C7" s="19"/>
      <c r="D7" s="19"/>
      <c r="E7" s="19"/>
      <c r="F7" s="22"/>
      <c r="G7" s="19"/>
      <c r="H7" s="24"/>
      <c r="I7" s="24"/>
      <c r="J7" s="24"/>
      <c r="K7" s="24"/>
      <c r="L7" s="25"/>
      <c r="DA7">
        <f t="shared" ref="DA7:DA45" si="1">IF(C7="",0,1)</f>
        <v>0</v>
      </c>
      <c r="DB7">
        <f t="shared" ref="DB7:DB45" si="2">IF(D7="",0,1)</f>
        <v>0</v>
      </c>
      <c r="DC7">
        <f t="shared" ref="DC7:DC45" si="3">IF(E7="",0,1)</f>
        <v>0</v>
      </c>
      <c r="DD7">
        <f t="shared" ref="DD7:DD45" si="4">IF(F7="",0,1)</f>
        <v>0</v>
      </c>
      <c r="DE7">
        <f t="shared" ref="DE7:DE45" si="5">IF(G7="",0,1)</f>
        <v>0</v>
      </c>
      <c r="DF7">
        <f t="shared" ref="DF7:DF45" si="6">IF(H7="",0,1)</f>
        <v>0</v>
      </c>
      <c r="DG7">
        <f t="shared" ref="DG7:DG45" si="7">IF(I7="",0,1)</f>
        <v>0</v>
      </c>
      <c r="DH7">
        <f t="shared" ref="DH7:DH45" si="8">IF(J7="",0,1)</f>
        <v>0</v>
      </c>
      <c r="DI7">
        <f t="shared" ref="DI7:DI45" si="9">IF(K7="",0,1)</f>
        <v>0</v>
      </c>
      <c r="DJ7">
        <f t="shared" ref="DJ7:DJ45" si="10">IF(L7="",0,1)</f>
        <v>0</v>
      </c>
      <c r="DL7">
        <f t="shared" ref="DL7:DL45" si="11">SUM(DA7:DJ7)</f>
        <v>0</v>
      </c>
      <c r="DN7">
        <f>IF(DL7=0,0,IF(AND(Application!$B$202="X",'Additional Location'!DL7=10),0,IF(AND(Application!$B$202="",'Additional Location'!DL7=5),0,1)))</f>
        <v>0</v>
      </c>
    </row>
    <row r="8" spans="2:118" x14ac:dyDescent="0.25">
      <c r="B8" s="21">
        <v>13</v>
      </c>
      <c r="C8" s="19"/>
      <c r="D8" s="19"/>
      <c r="E8" s="19"/>
      <c r="F8" s="22"/>
      <c r="G8" s="19"/>
      <c r="H8" s="24"/>
      <c r="I8" s="24"/>
      <c r="J8" s="24"/>
      <c r="K8" s="24"/>
      <c r="L8" s="25"/>
      <c r="DA8">
        <f t="shared" si="1"/>
        <v>0</v>
      </c>
      <c r="DB8">
        <f t="shared" si="2"/>
        <v>0</v>
      </c>
      <c r="DC8">
        <f t="shared" si="3"/>
        <v>0</v>
      </c>
      <c r="DD8">
        <f t="shared" si="4"/>
        <v>0</v>
      </c>
      <c r="DE8">
        <f t="shared" si="5"/>
        <v>0</v>
      </c>
      <c r="DF8">
        <f t="shared" si="6"/>
        <v>0</v>
      </c>
      <c r="DG8">
        <f t="shared" si="7"/>
        <v>0</v>
      </c>
      <c r="DH8">
        <f t="shared" si="8"/>
        <v>0</v>
      </c>
      <c r="DI8">
        <f t="shared" si="9"/>
        <v>0</v>
      </c>
      <c r="DJ8">
        <f t="shared" si="10"/>
        <v>0</v>
      </c>
      <c r="DL8">
        <f t="shared" si="11"/>
        <v>0</v>
      </c>
      <c r="DN8">
        <f>IF(DL8=0,0,IF(AND(Application!$B$202="X",'Additional Location'!DL8=10),0,IF(AND(Application!$B$202="",'Additional Location'!DL8=5),0,1)))</f>
        <v>0</v>
      </c>
    </row>
    <row r="9" spans="2:118" x14ac:dyDescent="0.25">
      <c r="B9" s="21">
        <v>14</v>
      </c>
      <c r="C9" s="19"/>
      <c r="D9" s="19"/>
      <c r="E9" s="19"/>
      <c r="F9" s="22"/>
      <c r="G9" s="19"/>
      <c r="H9" s="24"/>
      <c r="I9" s="24"/>
      <c r="J9" s="24"/>
      <c r="K9" s="24"/>
      <c r="L9" s="25"/>
      <c r="DA9">
        <f t="shared" si="1"/>
        <v>0</v>
      </c>
      <c r="DB9">
        <f t="shared" si="2"/>
        <v>0</v>
      </c>
      <c r="DC9">
        <f t="shared" si="3"/>
        <v>0</v>
      </c>
      <c r="DD9">
        <f t="shared" si="4"/>
        <v>0</v>
      </c>
      <c r="DE9">
        <f t="shared" si="5"/>
        <v>0</v>
      </c>
      <c r="DF9">
        <f t="shared" si="6"/>
        <v>0</v>
      </c>
      <c r="DG9">
        <f t="shared" si="7"/>
        <v>0</v>
      </c>
      <c r="DH9">
        <f t="shared" si="8"/>
        <v>0</v>
      </c>
      <c r="DI9">
        <f t="shared" si="9"/>
        <v>0</v>
      </c>
      <c r="DJ9">
        <f t="shared" si="10"/>
        <v>0</v>
      </c>
      <c r="DL9">
        <f t="shared" si="11"/>
        <v>0</v>
      </c>
      <c r="DN9">
        <f>IF(DL9=0,0,IF(AND(Application!$B$202="X",'Additional Location'!DL9=10),0,IF(AND(Application!$B$202="",'Additional Location'!DL9=5),0,1)))</f>
        <v>0</v>
      </c>
    </row>
    <row r="10" spans="2:118" x14ac:dyDescent="0.25">
      <c r="B10" s="21">
        <v>15</v>
      </c>
      <c r="C10" s="19"/>
      <c r="D10" s="19"/>
      <c r="E10" s="19"/>
      <c r="F10" s="22"/>
      <c r="G10" s="19"/>
      <c r="H10" s="24"/>
      <c r="I10" s="24"/>
      <c r="J10" s="24"/>
      <c r="K10" s="24"/>
      <c r="L10" s="25"/>
      <c r="DA10">
        <f t="shared" si="1"/>
        <v>0</v>
      </c>
      <c r="DB10">
        <f t="shared" si="2"/>
        <v>0</v>
      </c>
      <c r="DC10">
        <f t="shared" si="3"/>
        <v>0</v>
      </c>
      <c r="DD10">
        <f t="shared" si="4"/>
        <v>0</v>
      </c>
      <c r="DE10">
        <f t="shared" si="5"/>
        <v>0</v>
      </c>
      <c r="DF10">
        <f t="shared" si="6"/>
        <v>0</v>
      </c>
      <c r="DG10">
        <f t="shared" si="7"/>
        <v>0</v>
      </c>
      <c r="DH10">
        <f t="shared" si="8"/>
        <v>0</v>
      </c>
      <c r="DI10">
        <f t="shared" si="9"/>
        <v>0</v>
      </c>
      <c r="DJ10">
        <f t="shared" si="10"/>
        <v>0</v>
      </c>
      <c r="DL10">
        <f t="shared" si="11"/>
        <v>0</v>
      </c>
      <c r="DN10">
        <f>IF(DL10=0,0,IF(AND(Application!$B$202="X",'Additional Location'!DL10=10),0,IF(AND(Application!$B$202="",'Additional Location'!DL10=5),0,1)))</f>
        <v>0</v>
      </c>
    </row>
    <row r="11" spans="2:118" x14ac:dyDescent="0.25">
      <c r="B11" s="21">
        <v>16</v>
      </c>
      <c r="C11" s="19"/>
      <c r="D11" s="19"/>
      <c r="E11" s="19"/>
      <c r="F11" s="22"/>
      <c r="G11" s="19"/>
      <c r="H11" s="24"/>
      <c r="I11" s="24"/>
      <c r="J11" s="24"/>
      <c r="K11" s="24"/>
      <c r="L11" s="25"/>
      <c r="DA11">
        <f t="shared" si="1"/>
        <v>0</v>
      </c>
      <c r="DB11">
        <f t="shared" si="2"/>
        <v>0</v>
      </c>
      <c r="DC11">
        <f t="shared" si="3"/>
        <v>0</v>
      </c>
      <c r="DD11">
        <f t="shared" si="4"/>
        <v>0</v>
      </c>
      <c r="DE11">
        <f t="shared" si="5"/>
        <v>0</v>
      </c>
      <c r="DF11">
        <f t="shared" si="6"/>
        <v>0</v>
      </c>
      <c r="DG11">
        <f t="shared" si="7"/>
        <v>0</v>
      </c>
      <c r="DH11">
        <f t="shared" si="8"/>
        <v>0</v>
      </c>
      <c r="DI11">
        <f t="shared" si="9"/>
        <v>0</v>
      </c>
      <c r="DJ11">
        <f t="shared" si="10"/>
        <v>0</v>
      </c>
      <c r="DL11">
        <f t="shared" si="11"/>
        <v>0</v>
      </c>
      <c r="DN11">
        <f>IF(DL11=0,0,IF(AND(Application!$B$202="X",'Additional Location'!DL11=10),0,IF(AND(Application!$B$202="",'Additional Location'!DL11=5),0,1)))</f>
        <v>0</v>
      </c>
    </row>
    <row r="12" spans="2:118" x14ac:dyDescent="0.25">
      <c r="B12" s="21">
        <v>17</v>
      </c>
      <c r="C12" s="19"/>
      <c r="D12" s="19"/>
      <c r="E12" s="19"/>
      <c r="F12" s="22"/>
      <c r="G12" s="19"/>
      <c r="H12" s="24"/>
      <c r="I12" s="24"/>
      <c r="J12" s="24"/>
      <c r="K12" s="24"/>
      <c r="L12" s="25"/>
      <c r="DA12">
        <f t="shared" si="1"/>
        <v>0</v>
      </c>
      <c r="DB12">
        <f t="shared" si="2"/>
        <v>0</v>
      </c>
      <c r="DC12">
        <f t="shared" si="3"/>
        <v>0</v>
      </c>
      <c r="DD12">
        <f t="shared" si="4"/>
        <v>0</v>
      </c>
      <c r="DE12">
        <f t="shared" si="5"/>
        <v>0</v>
      </c>
      <c r="DF12">
        <f t="shared" si="6"/>
        <v>0</v>
      </c>
      <c r="DG12">
        <f t="shared" si="7"/>
        <v>0</v>
      </c>
      <c r="DH12">
        <f t="shared" si="8"/>
        <v>0</v>
      </c>
      <c r="DI12">
        <f t="shared" si="9"/>
        <v>0</v>
      </c>
      <c r="DJ12">
        <f t="shared" si="10"/>
        <v>0</v>
      </c>
      <c r="DL12">
        <f t="shared" si="11"/>
        <v>0</v>
      </c>
      <c r="DN12">
        <f>IF(DL12=0,0,IF(AND(Application!$B$202="X",'Additional Location'!DL12=10),0,IF(AND(Application!$B$202="",'Additional Location'!DL12=5),0,1)))</f>
        <v>0</v>
      </c>
    </row>
    <row r="13" spans="2:118" x14ac:dyDescent="0.25">
      <c r="B13" s="21">
        <v>18</v>
      </c>
      <c r="C13" s="19"/>
      <c r="D13" s="19"/>
      <c r="E13" s="19"/>
      <c r="F13" s="22"/>
      <c r="G13" s="19"/>
      <c r="H13" s="24"/>
      <c r="I13" s="24"/>
      <c r="J13" s="24"/>
      <c r="K13" s="24"/>
      <c r="L13" s="25"/>
      <c r="DA13">
        <f t="shared" si="1"/>
        <v>0</v>
      </c>
      <c r="DB13">
        <f t="shared" si="2"/>
        <v>0</v>
      </c>
      <c r="DC13">
        <f t="shared" si="3"/>
        <v>0</v>
      </c>
      <c r="DD13">
        <f t="shared" si="4"/>
        <v>0</v>
      </c>
      <c r="DE13">
        <f t="shared" si="5"/>
        <v>0</v>
      </c>
      <c r="DF13">
        <f t="shared" si="6"/>
        <v>0</v>
      </c>
      <c r="DG13">
        <f t="shared" si="7"/>
        <v>0</v>
      </c>
      <c r="DH13">
        <f t="shared" si="8"/>
        <v>0</v>
      </c>
      <c r="DI13">
        <f t="shared" si="9"/>
        <v>0</v>
      </c>
      <c r="DJ13">
        <f t="shared" si="10"/>
        <v>0</v>
      </c>
      <c r="DL13">
        <f t="shared" si="11"/>
        <v>0</v>
      </c>
      <c r="DN13">
        <f>IF(DL13=0,0,IF(AND(Application!$B$202="X",'Additional Location'!DL13=10),0,IF(AND(Application!$B$202="",'Additional Location'!DL13=5),0,1)))</f>
        <v>0</v>
      </c>
    </row>
    <row r="14" spans="2:118" x14ac:dyDescent="0.25">
      <c r="B14" s="21">
        <v>19</v>
      </c>
      <c r="C14" s="19"/>
      <c r="D14" s="19"/>
      <c r="E14" s="19"/>
      <c r="F14" s="22"/>
      <c r="G14" s="19"/>
      <c r="H14" s="24"/>
      <c r="I14" s="24"/>
      <c r="J14" s="24"/>
      <c r="K14" s="24"/>
      <c r="L14" s="25"/>
      <c r="DA14">
        <f t="shared" si="1"/>
        <v>0</v>
      </c>
      <c r="DB14">
        <f t="shared" si="2"/>
        <v>0</v>
      </c>
      <c r="DC14">
        <f t="shared" si="3"/>
        <v>0</v>
      </c>
      <c r="DD14">
        <f t="shared" si="4"/>
        <v>0</v>
      </c>
      <c r="DE14">
        <f t="shared" si="5"/>
        <v>0</v>
      </c>
      <c r="DF14">
        <f t="shared" si="6"/>
        <v>0</v>
      </c>
      <c r="DG14">
        <f t="shared" si="7"/>
        <v>0</v>
      </c>
      <c r="DH14">
        <f t="shared" si="8"/>
        <v>0</v>
      </c>
      <c r="DI14">
        <f t="shared" si="9"/>
        <v>0</v>
      </c>
      <c r="DJ14">
        <f t="shared" si="10"/>
        <v>0</v>
      </c>
      <c r="DL14">
        <f t="shared" si="11"/>
        <v>0</v>
      </c>
      <c r="DN14">
        <f>IF(DL14=0,0,IF(AND(Application!$B$202="X",'Additional Location'!DL14=10),0,IF(AND(Application!$B$202="",'Additional Location'!DL14=5),0,1)))</f>
        <v>0</v>
      </c>
    </row>
    <row r="15" spans="2:118" x14ac:dyDescent="0.25">
      <c r="B15" s="21">
        <v>20</v>
      </c>
      <c r="C15" s="19"/>
      <c r="D15" s="19"/>
      <c r="E15" s="19"/>
      <c r="F15" s="22"/>
      <c r="G15" s="19"/>
      <c r="H15" s="24"/>
      <c r="I15" s="24"/>
      <c r="J15" s="24"/>
      <c r="K15" s="24"/>
      <c r="L15" s="25"/>
      <c r="DA15">
        <f t="shared" si="1"/>
        <v>0</v>
      </c>
      <c r="DB15">
        <f t="shared" si="2"/>
        <v>0</v>
      </c>
      <c r="DC15">
        <f t="shared" si="3"/>
        <v>0</v>
      </c>
      <c r="DD15">
        <f t="shared" si="4"/>
        <v>0</v>
      </c>
      <c r="DE15">
        <f t="shared" si="5"/>
        <v>0</v>
      </c>
      <c r="DF15">
        <f t="shared" si="6"/>
        <v>0</v>
      </c>
      <c r="DG15">
        <f t="shared" si="7"/>
        <v>0</v>
      </c>
      <c r="DH15">
        <f t="shared" si="8"/>
        <v>0</v>
      </c>
      <c r="DI15">
        <f t="shared" si="9"/>
        <v>0</v>
      </c>
      <c r="DJ15">
        <f t="shared" si="10"/>
        <v>0</v>
      </c>
      <c r="DL15">
        <f t="shared" si="11"/>
        <v>0</v>
      </c>
      <c r="DN15">
        <f>IF(DL15=0,0,IF(AND(Application!$B$202="X",'Additional Location'!DL15=10),0,IF(AND(Application!$B$202="",'Additional Location'!DL15=5),0,1)))</f>
        <v>0</v>
      </c>
    </row>
    <row r="16" spans="2:118" x14ac:dyDescent="0.25">
      <c r="B16" s="21">
        <v>21</v>
      </c>
      <c r="C16" s="19"/>
      <c r="D16" s="19"/>
      <c r="E16" s="19"/>
      <c r="F16" s="22"/>
      <c r="G16" s="19"/>
      <c r="H16" s="24"/>
      <c r="I16" s="24"/>
      <c r="J16" s="24"/>
      <c r="K16" s="24"/>
      <c r="L16" s="25"/>
      <c r="DA16">
        <f t="shared" si="1"/>
        <v>0</v>
      </c>
      <c r="DB16">
        <f t="shared" si="2"/>
        <v>0</v>
      </c>
      <c r="DC16">
        <f t="shared" si="3"/>
        <v>0</v>
      </c>
      <c r="DD16">
        <f t="shared" si="4"/>
        <v>0</v>
      </c>
      <c r="DE16">
        <f t="shared" si="5"/>
        <v>0</v>
      </c>
      <c r="DF16">
        <f t="shared" si="6"/>
        <v>0</v>
      </c>
      <c r="DG16">
        <f t="shared" si="7"/>
        <v>0</v>
      </c>
      <c r="DH16">
        <f t="shared" si="8"/>
        <v>0</v>
      </c>
      <c r="DI16">
        <f t="shared" si="9"/>
        <v>0</v>
      </c>
      <c r="DJ16">
        <f t="shared" si="10"/>
        <v>0</v>
      </c>
      <c r="DL16">
        <f t="shared" si="11"/>
        <v>0</v>
      </c>
      <c r="DN16">
        <f>IF(DL16=0,0,IF(AND(Application!$B$202="X",'Additional Location'!DL16=10),0,IF(AND(Application!$B$202="",'Additional Location'!DL16=5),0,1)))</f>
        <v>0</v>
      </c>
    </row>
    <row r="17" spans="2:118" x14ac:dyDescent="0.25">
      <c r="B17" s="21">
        <v>22</v>
      </c>
      <c r="C17" s="19"/>
      <c r="D17" s="19"/>
      <c r="E17" s="19"/>
      <c r="F17" s="22"/>
      <c r="G17" s="19"/>
      <c r="H17" s="24"/>
      <c r="I17" s="24"/>
      <c r="J17" s="24"/>
      <c r="K17" s="24"/>
      <c r="L17" s="25"/>
      <c r="DA17">
        <f t="shared" si="1"/>
        <v>0</v>
      </c>
      <c r="DB17">
        <f t="shared" si="2"/>
        <v>0</v>
      </c>
      <c r="DC17">
        <f t="shared" si="3"/>
        <v>0</v>
      </c>
      <c r="DD17">
        <f t="shared" si="4"/>
        <v>0</v>
      </c>
      <c r="DE17">
        <f t="shared" si="5"/>
        <v>0</v>
      </c>
      <c r="DF17">
        <f t="shared" si="6"/>
        <v>0</v>
      </c>
      <c r="DG17">
        <f t="shared" si="7"/>
        <v>0</v>
      </c>
      <c r="DH17">
        <f t="shared" si="8"/>
        <v>0</v>
      </c>
      <c r="DI17">
        <f t="shared" si="9"/>
        <v>0</v>
      </c>
      <c r="DJ17">
        <f t="shared" si="10"/>
        <v>0</v>
      </c>
      <c r="DL17">
        <f t="shared" si="11"/>
        <v>0</v>
      </c>
      <c r="DN17">
        <f>IF(DL17=0,0,IF(AND(Application!$B$202="X",'Additional Location'!DL17=10),0,IF(AND(Application!$B$202="",'Additional Location'!DL17=5),0,1)))</f>
        <v>0</v>
      </c>
    </row>
    <row r="18" spans="2:118" x14ac:dyDescent="0.25">
      <c r="B18" s="21">
        <v>23</v>
      </c>
      <c r="C18" s="19"/>
      <c r="D18" s="19"/>
      <c r="E18" s="19"/>
      <c r="F18" s="22"/>
      <c r="G18" s="19"/>
      <c r="H18" s="24"/>
      <c r="I18" s="24"/>
      <c r="J18" s="24"/>
      <c r="K18" s="24"/>
      <c r="L18" s="25"/>
      <c r="DA18">
        <f t="shared" si="1"/>
        <v>0</v>
      </c>
      <c r="DB18">
        <f t="shared" si="2"/>
        <v>0</v>
      </c>
      <c r="DC18">
        <f t="shared" si="3"/>
        <v>0</v>
      </c>
      <c r="DD18">
        <f t="shared" si="4"/>
        <v>0</v>
      </c>
      <c r="DE18">
        <f t="shared" si="5"/>
        <v>0</v>
      </c>
      <c r="DF18">
        <f t="shared" si="6"/>
        <v>0</v>
      </c>
      <c r="DG18">
        <f t="shared" si="7"/>
        <v>0</v>
      </c>
      <c r="DH18">
        <f t="shared" si="8"/>
        <v>0</v>
      </c>
      <c r="DI18">
        <f t="shared" si="9"/>
        <v>0</v>
      </c>
      <c r="DJ18">
        <f t="shared" si="10"/>
        <v>0</v>
      </c>
      <c r="DL18">
        <f t="shared" si="11"/>
        <v>0</v>
      </c>
      <c r="DN18">
        <f>IF(DL18=0,0,IF(AND(Application!$B$202="X",'Additional Location'!DL18=10),0,IF(AND(Application!$B$202="",'Additional Location'!DL18=5),0,1)))</f>
        <v>0</v>
      </c>
    </row>
    <row r="19" spans="2:118" x14ac:dyDescent="0.25">
      <c r="B19" s="21">
        <v>24</v>
      </c>
      <c r="C19" s="19"/>
      <c r="D19" s="19"/>
      <c r="E19" s="19"/>
      <c r="F19" s="22"/>
      <c r="G19" s="19"/>
      <c r="H19" s="24"/>
      <c r="I19" s="24"/>
      <c r="J19" s="24"/>
      <c r="K19" s="24"/>
      <c r="L19" s="25"/>
      <c r="DA19">
        <f t="shared" si="1"/>
        <v>0</v>
      </c>
      <c r="DB19">
        <f t="shared" si="2"/>
        <v>0</v>
      </c>
      <c r="DC19">
        <f t="shared" si="3"/>
        <v>0</v>
      </c>
      <c r="DD19">
        <f t="shared" si="4"/>
        <v>0</v>
      </c>
      <c r="DE19">
        <f t="shared" si="5"/>
        <v>0</v>
      </c>
      <c r="DF19">
        <f t="shared" si="6"/>
        <v>0</v>
      </c>
      <c r="DG19">
        <f t="shared" si="7"/>
        <v>0</v>
      </c>
      <c r="DH19">
        <f t="shared" si="8"/>
        <v>0</v>
      </c>
      <c r="DI19">
        <f t="shared" si="9"/>
        <v>0</v>
      </c>
      <c r="DJ19">
        <f t="shared" si="10"/>
        <v>0</v>
      </c>
      <c r="DL19">
        <f t="shared" si="11"/>
        <v>0</v>
      </c>
      <c r="DN19">
        <f>IF(DL19=0,0,IF(AND(Application!$B$202="X",'Additional Location'!DL19=10),0,IF(AND(Application!$B$202="",'Additional Location'!DL19=5),0,1)))</f>
        <v>0</v>
      </c>
    </row>
    <row r="20" spans="2:118" x14ac:dyDescent="0.25">
      <c r="B20" s="21">
        <v>25</v>
      </c>
      <c r="C20" s="19"/>
      <c r="D20" s="19"/>
      <c r="E20" s="19"/>
      <c r="F20" s="22"/>
      <c r="G20" s="19"/>
      <c r="H20" s="24"/>
      <c r="I20" s="24"/>
      <c r="J20" s="24"/>
      <c r="K20" s="24"/>
      <c r="L20" s="25"/>
      <c r="DA20">
        <f t="shared" si="1"/>
        <v>0</v>
      </c>
      <c r="DB20">
        <f t="shared" si="2"/>
        <v>0</v>
      </c>
      <c r="DC20">
        <f t="shared" si="3"/>
        <v>0</v>
      </c>
      <c r="DD20">
        <f t="shared" si="4"/>
        <v>0</v>
      </c>
      <c r="DE20">
        <f t="shared" si="5"/>
        <v>0</v>
      </c>
      <c r="DF20">
        <f t="shared" si="6"/>
        <v>0</v>
      </c>
      <c r="DG20">
        <f t="shared" si="7"/>
        <v>0</v>
      </c>
      <c r="DH20">
        <f t="shared" si="8"/>
        <v>0</v>
      </c>
      <c r="DI20">
        <f t="shared" si="9"/>
        <v>0</v>
      </c>
      <c r="DJ20">
        <f t="shared" si="10"/>
        <v>0</v>
      </c>
      <c r="DL20">
        <f t="shared" si="11"/>
        <v>0</v>
      </c>
      <c r="DN20">
        <f>IF(DL20=0,0,IF(AND(Application!$B$202="X",'Additional Location'!DL20=10),0,IF(AND(Application!$B$202="",'Additional Location'!DL20=5),0,1)))</f>
        <v>0</v>
      </c>
    </row>
    <row r="21" spans="2:118" x14ac:dyDescent="0.25">
      <c r="B21" s="21">
        <v>26</v>
      </c>
      <c r="C21" s="19"/>
      <c r="D21" s="19"/>
      <c r="E21" s="19"/>
      <c r="F21" s="22"/>
      <c r="G21" s="19"/>
      <c r="H21" s="24"/>
      <c r="I21" s="24"/>
      <c r="J21" s="24"/>
      <c r="K21" s="24"/>
      <c r="L21" s="25"/>
      <c r="DA21">
        <f t="shared" si="1"/>
        <v>0</v>
      </c>
      <c r="DB21">
        <f t="shared" si="2"/>
        <v>0</v>
      </c>
      <c r="DC21">
        <f t="shared" si="3"/>
        <v>0</v>
      </c>
      <c r="DD21">
        <f t="shared" si="4"/>
        <v>0</v>
      </c>
      <c r="DE21">
        <f t="shared" si="5"/>
        <v>0</v>
      </c>
      <c r="DF21">
        <f t="shared" si="6"/>
        <v>0</v>
      </c>
      <c r="DG21">
        <f t="shared" si="7"/>
        <v>0</v>
      </c>
      <c r="DH21">
        <f t="shared" si="8"/>
        <v>0</v>
      </c>
      <c r="DI21">
        <f t="shared" si="9"/>
        <v>0</v>
      </c>
      <c r="DJ21">
        <f t="shared" si="10"/>
        <v>0</v>
      </c>
      <c r="DL21">
        <f t="shared" si="11"/>
        <v>0</v>
      </c>
      <c r="DN21">
        <f>IF(DL21=0,0,IF(AND(Application!$B$202="X",'Additional Location'!DL21=10),0,IF(AND(Application!$B$202="",'Additional Location'!DL21=5),0,1)))</f>
        <v>0</v>
      </c>
    </row>
    <row r="22" spans="2:118" x14ac:dyDescent="0.25">
      <c r="B22" s="21">
        <v>27</v>
      </c>
      <c r="C22" s="19"/>
      <c r="D22" s="19"/>
      <c r="E22" s="19"/>
      <c r="F22" s="22"/>
      <c r="G22" s="19"/>
      <c r="H22" s="24"/>
      <c r="I22" s="24"/>
      <c r="J22" s="24"/>
      <c r="K22" s="24"/>
      <c r="L22" s="25"/>
      <c r="DA22">
        <f t="shared" si="1"/>
        <v>0</v>
      </c>
      <c r="DB22">
        <f t="shared" si="2"/>
        <v>0</v>
      </c>
      <c r="DC22">
        <f t="shared" si="3"/>
        <v>0</v>
      </c>
      <c r="DD22">
        <f t="shared" si="4"/>
        <v>0</v>
      </c>
      <c r="DE22">
        <f t="shared" si="5"/>
        <v>0</v>
      </c>
      <c r="DF22">
        <f t="shared" si="6"/>
        <v>0</v>
      </c>
      <c r="DG22">
        <f t="shared" si="7"/>
        <v>0</v>
      </c>
      <c r="DH22">
        <f t="shared" si="8"/>
        <v>0</v>
      </c>
      <c r="DI22">
        <f t="shared" si="9"/>
        <v>0</v>
      </c>
      <c r="DJ22">
        <f t="shared" si="10"/>
        <v>0</v>
      </c>
      <c r="DL22">
        <f t="shared" si="11"/>
        <v>0</v>
      </c>
      <c r="DN22">
        <f>IF(DL22=0,0,IF(AND(Application!$B$202="X",'Additional Location'!DL22=10),0,IF(AND(Application!$B$202="",'Additional Location'!DL22=5),0,1)))</f>
        <v>0</v>
      </c>
    </row>
    <row r="23" spans="2:118" x14ac:dyDescent="0.25">
      <c r="B23" s="21">
        <v>28</v>
      </c>
      <c r="C23" s="19"/>
      <c r="D23" s="19"/>
      <c r="E23" s="19"/>
      <c r="F23" s="22"/>
      <c r="G23" s="19"/>
      <c r="H23" s="24"/>
      <c r="I23" s="24"/>
      <c r="J23" s="24"/>
      <c r="K23" s="24"/>
      <c r="L23" s="25"/>
      <c r="DA23">
        <f t="shared" si="1"/>
        <v>0</v>
      </c>
      <c r="DB23">
        <f t="shared" si="2"/>
        <v>0</v>
      </c>
      <c r="DC23">
        <f t="shared" si="3"/>
        <v>0</v>
      </c>
      <c r="DD23">
        <f t="shared" si="4"/>
        <v>0</v>
      </c>
      <c r="DE23">
        <f t="shared" si="5"/>
        <v>0</v>
      </c>
      <c r="DF23">
        <f t="shared" si="6"/>
        <v>0</v>
      </c>
      <c r="DG23">
        <f t="shared" si="7"/>
        <v>0</v>
      </c>
      <c r="DH23">
        <f t="shared" si="8"/>
        <v>0</v>
      </c>
      <c r="DI23">
        <f t="shared" si="9"/>
        <v>0</v>
      </c>
      <c r="DJ23">
        <f t="shared" si="10"/>
        <v>0</v>
      </c>
      <c r="DL23">
        <f t="shared" si="11"/>
        <v>0</v>
      </c>
      <c r="DN23">
        <f>IF(DL23=0,0,IF(AND(Application!$B$202="X",'Additional Location'!DL23=10),0,IF(AND(Application!$B$202="",'Additional Location'!DL23=5),0,1)))</f>
        <v>0</v>
      </c>
    </row>
    <row r="24" spans="2:118" x14ac:dyDescent="0.25">
      <c r="B24" s="21">
        <v>29</v>
      </c>
      <c r="C24" s="19"/>
      <c r="D24" s="19"/>
      <c r="E24" s="19"/>
      <c r="F24" s="22"/>
      <c r="G24" s="19"/>
      <c r="H24" s="24"/>
      <c r="I24" s="24"/>
      <c r="J24" s="24"/>
      <c r="K24" s="24"/>
      <c r="L24" s="25"/>
      <c r="DA24">
        <f t="shared" si="1"/>
        <v>0</v>
      </c>
      <c r="DB24">
        <f t="shared" si="2"/>
        <v>0</v>
      </c>
      <c r="DC24">
        <f t="shared" si="3"/>
        <v>0</v>
      </c>
      <c r="DD24">
        <f t="shared" si="4"/>
        <v>0</v>
      </c>
      <c r="DE24">
        <f t="shared" si="5"/>
        <v>0</v>
      </c>
      <c r="DF24">
        <f t="shared" si="6"/>
        <v>0</v>
      </c>
      <c r="DG24">
        <f t="shared" si="7"/>
        <v>0</v>
      </c>
      <c r="DH24">
        <f t="shared" si="8"/>
        <v>0</v>
      </c>
      <c r="DI24">
        <f t="shared" si="9"/>
        <v>0</v>
      </c>
      <c r="DJ24">
        <f t="shared" si="10"/>
        <v>0</v>
      </c>
      <c r="DL24">
        <f t="shared" si="11"/>
        <v>0</v>
      </c>
      <c r="DN24">
        <f>IF(DL24=0,0,IF(AND(Application!$B$202="X",'Additional Location'!DL24=10),0,IF(AND(Application!$B$202="",'Additional Location'!DL24=5),0,1)))</f>
        <v>0</v>
      </c>
    </row>
    <row r="25" spans="2:118" x14ac:dyDescent="0.25">
      <c r="B25" s="21">
        <v>30</v>
      </c>
      <c r="C25" s="19"/>
      <c r="D25" s="19"/>
      <c r="E25" s="19"/>
      <c r="F25" s="22"/>
      <c r="G25" s="19"/>
      <c r="H25" s="24"/>
      <c r="I25" s="24"/>
      <c r="J25" s="24"/>
      <c r="K25" s="24"/>
      <c r="L25" s="25"/>
      <c r="DA25">
        <f t="shared" si="1"/>
        <v>0</v>
      </c>
      <c r="DB25">
        <f t="shared" si="2"/>
        <v>0</v>
      </c>
      <c r="DC25">
        <f t="shared" si="3"/>
        <v>0</v>
      </c>
      <c r="DD25">
        <f t="shared" si="4"/>
        <v>0</v>
      </c>
      <c r="DE25">
        <f t="shared" si="5"/>
        <v>0</v>
      </c>
      <c r="DF25">
        <f t="shared" si="6"/>
        <v>0</v>
      </c>
      <c r="DG25">
        <f t="shared" si="7"/>
        <v>0</v>
      </c>
      <c r="DH25">
        <f t="shared" si="8"/>
        <v>0</v>
      </c>
      <c r="DI25">
        <f t="shared" si="9"/>
        <v>0</v>
      </c>
      <c r="DJ25">
        <f t="shared" si="10"/>
        <v>0</v>
      </c>
      <c r="DL25">
        <f t="shared" si="11"/>
        <v>0</v>
      </c>
      <c r="DN25">
        <f>IF(DL25=0,0,IF(AND(Application!$B$202="X",'Additional Location'!DL25=10),0,IF(AND(Application!$B$202="",'Additional Location'!DL25=5),0,1)))</f>
        <v>0</v>
      </c>
    </row>
    <row r="26" spans="2:118" x14ac:dyDescent="0.25">
      <c r="B26" s="21">
        <v>31</v>
      </c>
      <c r="C26" s="19"/>
      <c r="D26" s="19"/>
      <c r="E26" s="19"/>
      <c r="F26" s="22"/>
      <c r="G26" s="19"/>
      <c r="H26" s="24"/>
      <c r="I26" s="24"/>
      <c r="J26" s="24"/>
      <c r="K26" s="24"/>
      <c r="L26" s="25"/>
      <c r="DA26">
        <f t="shared" si="1"/>
        <v>0</v>
      </c>
      <c r="DB26">
        <f t="shared" si="2"/>
        <v>0</v>
      </c>
      <c r="DC26">
        <f t="shared" si="3"/>
        <v>0</v>
      </c>
      <c r="DD26">
        <f t="shared" si="4"/>
        <v>0</v>
      </c>
      <c r="DE26">
        <f t="shared" si="5"/>
        <v>0</v>
      </c>
      <c r="DF26">
        <f t="shared" si="6"/>
        <v>0</v>
      </c>
      <c r="DG26">
        <f t="shared" si="7"/>
        <v>0</v>
      </c>
      <c r="DH26">
        <f t="shared" si="8"/>
        <v>0</v>
      </c>
      <c r="DI26">
        <f t="shared" si="9"/>
        <v>0</v>
      </c>
      <c r="DJ26">
        <f t="shared" si="10"/>
        <v>0</v>
      </c>
      <c r="DL26">
        <f t="shared" si="11"/>
        <v>0</v>
      </c>
      <c r="DN26">
        <f>IF(DL26=0,0,IF(AND(Application!$B$202="X",'Additional Location'!DL26=10),0,IF(AND(Application!$B$202="",'Additional Location'!DL26=5),0,1)))</f>
        <v>0</v>
      </c>
    </row>
    <row r="27" spans="2:118" x14ac:dyDescent="0.25">
      <c r="B27" s="21">
        <v>32</v>
      </c>
      <c r="C27" s="19"/>
      <c r="D27" s="19"/>
      <c r="E27" s="19"/>
      <c r="F27" s="22"/>
      <c r="G27" s="19"/>
      <c r="H27" s="24"/>
      <c r="I27" s="24"/>
      <c r="J27" s="24"/>
      <c r="K27" s="24"/>
      <c r="L27" s="25"/>
      <c r="DA27">
        <f t="shared" si="1"/>
        <v>0</v>
      </c>
      <c r="DB27">
        <f t="shared" si="2"/>
        <v>0</v>
      </c>
      <c r="DC27">
        <f t="shared" si="3"/>
        <v>0</v>
      </c>
      <c r="DD27">
        <f t="shared" si="4"/>
        <v>0</v>
      </c>
      <c r="DE27">
        <f t="shared" si="5"/>
        <v>0</v>
      </c>
      <c r="DF27">
        <f t="shared" si="6"/>
        <v>0</v>
      </c>
      <c r="DG27">
        <f t="shared" si="7"/>
        <v>0</v>
      </c>
      <c r="DH27">
        <f t="shared" si="8"/>
        <v>0</v>
      </c>
      <c r="DI27">
        <f t="shared" si="9"/>
        <v>0</v>
      </c>
      <c r="DJ27">
        <f t="shared" si="10"/>
        <v>0</v>
      </c>
      <c r="DL27">
        <f t="shared" si="11"/>
        <v>0</v>
      </c>
      <c r="DN27">
        <f>IF(DL27=0,0,IF(AND(Application!$B$202="X",'Additional Location'!DL27=10),0,IF(AND(Application!$B$202="",'Additional Location'!DL27=5),0,1)))</f>
        <v>0</v>
      </c>
    </row>
    <row r="28" spans="2:118" x14ac:dyDescent="0.25">
      <c r="B28" s="21">
        <v>33</v>
      </c>
      <c r="C28" s="19"/>
      <c r="D28" s="19"/>
      <c r="E28" s="19"/>
      <c r="F28" s="22"/>
      <c r="G28" s="19"/>
      <c r="H28" s="24"/>
      <c r="I28" s="24"/>
      <c r="J28" s="24"/>
      <c r="K28" s="24"/>
      <c r="L28" s="25"/>
      <c r="DA28">
        <f t="shared" si="1"/>
        <v>0</v>
      </c>
      <c r="DB28">
        <f t="shared" si="2"/>
        <v>0</v>
      </c>
      <c r="DC28">
        <f t="shared" si="3"/>
        <v>0</v>
      </c>
      <c r="DD28">
        <f t="shared" si="4"/>
        <v>0</v>
      </c>
      <c r="DE28">
        <f t="shared" si="5"/>
        <v>0</v>
      </c>
      <c r="DF28">
        <f t="shared" si="6"/>
        <v>0</v>
      </c>
      <c r="DG28">
        <f t="shared" si="7"/>
        <v>0</v>
      </c>
      <c r="DH28">
        <f t="shared" si="8"/>
        <v>0</v>
      </c>
      <c r="DI28">
        <f t="shared" si="9"/>
        <v>0</v>
      </c>
      <c r="DJ28">
        <f t="shared" si="10"/>
        <v>0</v>
      </c>
      <c r="DL28">
        <f t="shared" si="11"/>
        <v>0</v>
      </c>
      <c r="DN28">
        <f>IF(DL28=0,0,IF(AND(Application!$B$202="X",'Additional Location'!DL28=10),0,IF(AND(Application!$B$202="",'Additional Location'!DL28=5),0,1)))</f>
        <v>0</v>
      </c>
    </row>
    <row r="29" spans="2:118" x14ac:dyDescent="0.25">
      <c r="B29" s="21">
        <v>34</v>
      </c>
      <c r="C29" s="19"/>
      <c r="D29" s="19"/>
      <c r="E29" s="19"/>
      <c r="F29" s="22"/>
      <c r="G29" s="19"/>
      <c r="H29" s="24"/>
      <c r="I29" s="24"/>
      <c r="J29" s="24"/>
      <c r="K29" s="24"/>
      <c r="L29" s="25"/>
      <c r="DA29">
        <f t="shared" si="1"/>
        <v>0</v>
      </c>
      <c r="DB29">
        <f t="shared" si="2"/>
        <v>0</v>
      </c>
      <c r="DC29">
        <f t="shared" si="3"/>
        <v>0</v>
      </c>
      <c r="DD29">
        <f t="shared" si="4"/>
        <v>0</v>
      </c>
      <c r="DE29">
        <f t="shared" si="5"/>
        <v>0</v>
      </c>
      <c r="DF29">
        <f t="shared" si="6"/>
        <v>0</v>
      </c>
      <c r="DG29">
        <f t="shared" si="7"/>
        <v>0</v>
      </c>
      <c r="DH29">
        <f t="shared" si="8"/>
        <v>0</v>
      </c>
      <c r="DI29">
        <f t="shared" si="9"/>
        <v>0</v>
      </c>
      <c r="DJ29">
        <f t="shared" si="10"/>
        <v>0</v>
      </c>
      <c r="DL29">
        <f t="shared" si="11"/>
        <v>0</v>
      </c>
      <c r="DN29">
        <f>IF(DL29=0,0,IF(AND(Application!$B$202="X",'Additional Location'!DL29=10),0,IF(AND(Application!$B$202="",'Additional Location'!DL29=5),0,1)))</f>
        <v>0</v>
      </c>
    </row>
    <row r="30" spans="2:118" x14ac:dyDescent="0.25">
      <c r="B30" s="21">
        <v>35</v>
      </c>
      <c r="C30" s="19"/>
      <c r="D30" s="19"/>
      <c r="E30" s="19"/>
      <c r="F30" s="22"/>
      <c r="G30" s="19"/>
      <c r="H30" s="24"/>
      <c r="I30" s="24"/>
      <c r="J30" s="24"/>
      <c r="K30" s="24"/>
      <c r="L30" s="25"/>
      <c r="DA30">
        <f t="shared" si="1"/>
        <v>0</v>
      </c>
      <c r="DB30">
        <f t="shared" si="2"/>
        <v>0</v>
      </c>
      <c r="DC30">
        <f t="shared" si="3"/>
        <v>0</v>
      </c>
      <c r="DD30">
        <f t="shared" si="4"/>
        <v>0</v>
      </c>
      <c r="DE30">
        <f t="shared" si="5"/>
        <v>0</v>
      </c>
      <c r="DF30">
        <f t="shared" si="6"/>
        <v>0</v>
      </c>
      <c r="DG30">
        <f t="shared" si="7"/>
        <v>0</v>
      </c>
      <c r="DH30">
        <f t="shared" si="8"/>
        <v>0</v>
      </c>
      <c r="DI30">
        <f t="shared" si="9"/>
        <v>0</v>
      </c>
      <c r="DJ30">
        <f t="shared" si="10"/>
        <v>0</v>
      </c>
      <c r="DL30">
        <f t="shared" si="11"/>
        <v>0</v>
      </c>
      <c r="DN30">
        <f>IF(DL30=0,0,IF(AND(Application!$B$202="X",'Additional Location'!DL30=10),0,IF(AND(Application!$B$202="",'Additional Location'!DL30=5),0,1)))</f>
        <v>0</v>
      </c>
    </row>
    <row r="31" spans="2:118" x14ac:dyDescent="0.25">
      <c r="B31" s="21">
        <v>36</v>
      </c>
      <c r="C31" s="19"/>
      <c r="D31" s="19"/>
      <c r="E31" s="19"/>
      <c r="F31" s="22"/>
      <c r="G31" s="19"/>
      <c r="H31" s="24"/>
      <c r="I31" s="24"/>
      <c r="J31" s="24"/>
      <c r="K31" s="24"/>
      <c r="L31" s="25"/>
      <c r="DA31">
        <f t="shared" si="1"/>
        <v>0</v>
      </c>
      <c r="DB31">
        <f t="shared" si="2"/>
        <v>0</v>
      </c>
      <c r="DC31">
        <f t="shared" si="3"/>
        <v>0</v>
      </c>
      <c r="DD31">
        <f t="shared" si="4"/>
        <v>0</v>
      </c>
      <c r="DE31">
        <f t="shared" si="5"/>
        <v>0</v>
      </c>
      <c r="DF31">
        <f t="shared" si="6"/>
        <v>0</v>
      </c>
      <c r="DG31">
        <f t="shared" si="7"/>
        <v>0</v>
      </c>
      <c r="DH31">
        <f t="shared" si="8"/>
        <v>0</v>
      </c>
      <c r="DI31">
        <f t="shared" si="9"/>
        <v>0</v>
      </c>
      <c r="DJ31">
        <f t="shared" si="10"/>
        <v>0</v>
      </c>
      <c r="DL31">
        <f t="shared" si="11"/>
        <v>0</v>
      </c>
      <c r="DN31">
        <f>IF(DL31=0,0,IF(AND(Application!$B$202="X",'Additional Location'!DL31=10),0,IF(AND(Application!$B$202="",'Additional Location'!DL31=5),0,1)))</f>
        <v>0</v>
      </c>
    </row>
    <row r="32" spans="2:118" x14ac:dyDescent="0.25">
      <c r="B32" s="21">
        <v>37</v>
      </c>
      <c r="C32" s="19"/>
      <c r="D32" s="19"/>
      <c r="E32" s="19"/>
      <c r="F32" s="22"/>
      <c r="G32" s="19"/>
      <c r="H32" s="24"/>
      <c r="I32" s="24"/>
      <c r="J32" s="24"/>
      <c r="K32" s="24"/>
      <c r="L32" s="25"/>
      <c r="DA32">
        <f t="shared" si="1"/>
        <v>0</v>
      </c>
      <c r="DB32">
        <f t="shared" si="2"/>
        <v>0</v>
      </c>
      <c r="DC32">
        <f t="shared" si="3"/>
        <v>0</v>
      </c>
      <c r="DD32">
        <f t="shared" si="4"/>
        <v>0</v>
      </c>
      <c r="DE32">
        <f t="shared" si="5"/>
        <v>0</v>
      </c>
      <c r="DF32">
        <f t="shared" si="6"/>
        <v>0</v>
      </c>
      <c r="DG32">
        <f t="shared" si="7"/>
        <v>0</v>
      </c>
      <c r="DH32">
        <f t="shared" si="8"/>
        <v>0</v>
      </c>
      <c r="DI32">
        <f t="shared" si="9"/>
        <v>0</v>
      </c>
      <c r="DJ32">
        <f t="shared" si="10"/>
        <v>0</v>
      </c>
      <c r="DL32">
        <f t="shared" si="11"/>
        <v>0</v>
      </c>
      <c r="DN32">
        <f>IF(DL32=0,0,IF(AND(Application!$B$202="X",'Additional Location'!DL32=10),0,IF(AND(Application!$B$202="",'Additional Location'!DL32=5),0,1)))</f>
        <v>0</v>
      </c>
    </row>
    <row r="33" spans="2:118" x14ac:dyDescent="0.25">
      <c r="B33" s="21">
        <v>38</v>
      </c>
      <c r="C33" s="19"/>
      <c r="D33" s="19"/>
      <c r="E33" s="19"/>
      <c r="F33" s="22"/>
      <c r="G33" s="19"/>
      <c r="H33" s="24"/>
      <c r="I33" s="24"/>
      <c r="J33" s="24"/>
      <c r="K33" s="24"/>
      <c r="L33" s="25"/>
      <c r="DA33">
        <f t="shared" si="1"/>
        <v>0</v>
      </c>
      <c r="DB33">
        <f t="shared" si="2"/>
        <v>0</v>
      </c>
      <c r="DC33">
        <f t="shared" si="3"/>
        <v>0</v>
      </c>
      <c r="DD33">
        <f t="shared" si="4"/>
        <v>0</v>
      </c>
      <c r="DE33">
        <f t="shared" si="5"/>
        <v>0</v>
      </c>
      <c r="DF33">
        <f t="shared" si="6"/>
        <v>0</v>
      </c>
      <c r="DG33">
        <f t="shared" si="7"/>
        <v>0</v>
      </c>
      <c r="DH33">
        <f t="shared" si="8"/>
        <v>0</v>
      </c>
      <c r="DI33">
        <f t="shared" si="9"/>
        <v>0</v>
      </c>
      <c r="DJ33">
        <f t="shared" si="10"/>
        <v>0</v>
      </c>
      <c r="DL33">
        <f t="shared" si="11"/>
        <v>0</v>
      </c>
      <c r="DN33">
        <f>IF(DL33=0,0,IF(AND(Application!$B$202="X",'Additional Location'!DL33=10),0,IF(AND(Application!$B$202="",'Additional Location'!DL33=5),0,1)))</f>
        <v>0</v>
      </c>
    </row>
    <row r="34" spans="2:118" x14ac:dyDescent="0.25">
      <c r="B34" s="21">
        <v>39</v>
      </c>
      <c r="C34" s="19"/>
      <c r="D34" s="19"/>
      <c r="E34" s="19"/>
      <c r="F34" s="22"/>
      <c r="G34" s="19"/>
      <c r="H34" s="24"/>
      <c r="I34" s="24"/>
      <c r="J34" s="24"/>
      <c r="K34" s="24"/>
      <c r="L34" s="25"/>
      <c r="DA34">
        <f t="shared" si="1"/>
        <v>0</v>
      </c>
      <c r="DB34">
        <f t="shared" si="2"/>
        <v>0</v>
      </c>
      <c r="DC34">
        <f t="shared" si="3"/>
        <v>0</v>
      </c>
      <c r="DD34">
        <f t="shared" si="4"/>
        <v>0</v>
      </c>
      <c r="DE34">
        <f t="shared" si="5"/>
        <v>0</v>
      </c>
      <c r="DF34">
        <f t="shared" si="6"/>
        <v>0</v>
      </c>
      <c r="DG34">
        <f t="shared" si="7"/>
        <v>0</v>
      </c>
      <c r="DH34">
        <f t="shared" si="8"/>
        <v>0</v>
      </c>
      <c r="DI34">
        <f t="shared" si="9"/>
        <v>0</v>
      </c>
      <c r="DJ34">
        <f t="shared" si="10"/>
        <v>0</v>
      </c>
      <c r="DL34">
        <f t="shared" si="11"/>
        <v>0</v>
      </c>
      <c r="DN34">
        <f>IF(DL34=0,0,IF(AND(Application!$B$202="X",'Additional Location'!DL34=10),0,IF(AND(Application!$B$202="",'Additional Location'!DL34=5),0,1)))</f>
        <v>0</v>
      </c>
    </row>
    <row r="35" spans="2:118" x14ac:dyDescent="0.25">
      <c r="B35" s="21">
        <v>40</v>
      </c>
      <c r="C35" s="19"/>
      <c r="D35" s="19"/>
      <c r="E35" s="19"/>
      <c r="F35" s="22"/>
      <c r="G35" s="19"/>
      <c r="H35" s="24"/>
      <c r="I35" s="24"/>
      <c r="J35" s="24"/>
      <c r="K35" s="24"/>
      <c r="L35" s="25"/>
      <c r="DA35">
        <f t="shared" si="1"/>
        <v>0</v>
      </c>
      <c r="DB35">
        <f t="shared" si="2"/>
        <v>0</v>
      </c>
      <c r="DC35">
        <f t="shared" si="3"/>
        <v>0</v>
      </c>
      <c r="DD35">
        <f t="shared" si="4"/>
        <v>0</v>
      </c>
      <c r="DE35">
        <f t="shared" si="5"/>
        <v>0</v>
      </c>
      <c r="DF35">
        <f t="shared" si="6"/>
        <v>0</v>
      </c>
      <c r="DG35">
        <f t="shared" si="7"/>
        <v>0</v>
      </c>
      <c r="DH35">
        <f t="shared" si="8"/>
        <v>0</v>
      </c>
      <c r="DI35">
        <f t="shared" si="9"/>
        <v>0</v>
      </c>
      <c r="DJ35">
        <f t="shared" si="10"/>
        <v>0</v>
      </c>
      <c r="DL35">
        <f t="shared" si="11"/>
        <v>0</v>
      </c>
      <c r="DN35">
        <f>IF(DL35=0,0,IF(AND(Application!$B$202="X",'Additional Location'!DL35=10),0,IF(AND(Application!$B$202="",'Additional Location'!DL35=5),0,1)))</f>
        <v>0</v>
      </c>
    </row>
    <row r="36" spans="2:118" x14ac:dyDescent="0.25">
      <c r="B36" s="21">
        <v>41</v>
      </c>
      <c r="C36" s="19"/>
      <c r="D36" s="19"/>
      <c r="E36" s="19"/>
      <c r="F36" s="22"/>
      <c r="G36" s="19"/>
      <c r="H36" s="24"/>
      <c r="I36" s="24"/>
      <c r="J36" s="24"/>
      <c r="K36" s="24"/>
      <c r="L36" s="25"/>
      <c r="DA36">
        <f t="shared" si="1"/>
        <v>0</v>
      </c>
      <c r="DB36">
        <f t="shared" si="2"/>
        <v>0</v>
      </c>
      <c r="DC36">
        <f t="shared" si="3"/>
        <v>0</v>
      </c>
      <c r="DD36">
        <f t="shared" si="4"/>
        <v>0</v>
      </c>
      <c r="DE36">
        <f t="shared" si="5"/>
        <v>0</v>
      </c>
      <c r="DF36">
        <f t="shared" si="6"/>
        <v>0</v>
      </c>
      <c r="DG36">
        <f t="shared" si="7"/>
        <v>0</v>
      </c>
      <c r="DH36">
        <f t="shared" si="8"/>
        <v>0</v>
      </c>
      <c r="DI36">
        <f t="shared" si="9"/>
        <v>0</v>
      </c>
      <c r="DJ36">
        <f t="shared" si="10"/>
        <v>0</v>
      </c>
      <c r="DL36">
        <f t="shared" si="11"/>
        <v>0</v>
      </c>
      <c r="DN36">
        <f>IF(DL36=0,0,IF(AND(Application!$B$202="X",'Additional Location'!DL36=10),0,IF(AND(Application!$B$202="",'Additional Location'!DL36=5),0,1)))</f>
        <v>0</v>
      </c>
    </row>
    <row r="37" spans="2:118" x14ac:dyDescent="0.25">
      <c r="B37" s="21">
        <v>42</v>
      </c>
      <c r="C37" s="19"/>
      <c r="D37" s="19"/>
      <c r="E37" s="19"/>
      <c r="F37" s="22"/>
      <c r="G37" s="19"/>
      <c r="H37" s="24"/>
      <c r="I37" s="24"/>
      <c r="J37" s="24"/>
      <c r="K37" s="24"/>
      <c r="L37" s="25"/>
      <c r="DA37">
        <f t="shared" si="1"/>
        <v>0</v>
      </c>
      <c r="DB37">
        <f t="shared" si="2"/>
        <v>0</v>
      </c>
      <c r="DC37">
        <f t="shared" si="3"/>
        <v>0</v>
      </c>
      <c r="DD37">
        <f t="shared" si="4"/>
        <v>0</v>
      </c>
      <c r="DE37">
        <f t="shared" si="5"/>
        <v>0</v>
      </c>
      <c r="DF37">
        <f t="shared" si="6"/>
        <v>0</v>
      </c>
      <c r="DG37">
        <f t="shared" si="7"/>
        <v>0</v>
      </c>
      <c r="DH37">
        <f t="shared" si="8"/>
        <v>0</v>
      </c>
      <c r="DI37">
        <f t="shared" si="9"/>
        <v>0</v>
      </c>
      <c r="DJ37">
        <f t="shared" si="10"/>
        <v>0</v>
      </c>
      <c r="DL37">
        <f t="shared" si="11"/>
        <v>0</v>
      </c>
      <c r="DN37">
        <f>IF(DL37=0,0,IF(AND(Application!$B$202="X",'Additional Location'!DL37=10),0,IF(AND(Application!$B$202="",'Additional Location'!DL37=5),0,1)))</f>
        <v>0</v>
      </c>
    </row>
    <row r="38" spans="2:118" x14ac:dyDescent="0.25">
      <c r="B38" s="21">
        <v>43</v>
      </c>
      <c r="C38" s="19"/>
      <c r="D38" s="19"/>
      <c r="E38" s="19"/>
      <c r="F38" s="22"/>
      <c r="G38" s="19"/>
      <c r="H38" s="24"/>
      <c r="I38" s="24"/>
      <c r="J38" s="24"/>
      <c r="K38" s="24"/>
      <c r="L38" s="25"/>
      <c r="DA38">
        <f t="shared" si="1"/>
        <v>0</v>
      </c>
      <c r="DB38">
        <f t="shared" si="2"/>
        <v>0</v>
      </c>
      <c r="DC38">
        <f t="shared" si="3"/>
        <v>0</v>
      </c>
      <c r="DD38">
        <f t="shared" si="4"/>
        <v>0</v>
      </c>
      <c r="DE38">
        <f t="shared" si="5"/>
        <v>0</v>
      </c>
      <c r="DF38">
        <f t="shared" si="6"/>
        <v>0</v>
      </c>
      <c r="DG38">
        <f t="shared" si="7"/>
        <v>0</v>
      </c>
      <c r="DH38">
        <f t="shared" si="8"/>
        <v>0</v>
      </c>
      <c r="DI38">
        <f t="shared" si="9"/>
        <v>0</v>
      </c>
      <c r="DJ38">
        <f t="shared" si="10"/>
        <v>0</v>
      </c>
      <c r="DL38">
        <f t="shared" si="11"/>
        <v>0</v>
      </c>
      <c r="DN38">
        <f>IF(DL38=0,0,IF(AND(Application!$B$202="X",'Additional Location'!DL38=10),0,IF(AND(Application!$B$202="",'Additional Location'!DL38=5),0,1)))</f>
        <v>0</v>
      </c>
    </row>
    <row r="39" spans="2:118" x14ac:dyDescent="0.25">
      <c r="B39" s="21">
        <v>44</v>
      </c>
      <c r="C39" s="19"/>
      <c r="D39" s="19"/>
      <c r="E39" s="19"/>
      <c r="F39" s="22"/>
      <c r="G39" s="19"/>
      <c r="H39" s="24"/>
      <c r="I39" s="24"/>
      <c r="J39" s="24"/>
      <c r="K39" s="24"/>
      <c r="L39" s="25"/>
      <c r="DA39">
        <f t="shared" si="1"/>
        <v>0</v>
      </c>
      <c r="DB39">
        <f t="shared" si="2"/>
        <v>0</v>
      </c>
      <c r="DC39">
        <f t="shared" si="3"/>
        <v>0</v>
      </c>
      <c r="DD39">
        <f t="shared" si="4"/>
        <v>0</v>
      </c>
      <c r="DE39">
        <f t="shared" si="5"/>
        <v>0</v>
      </c>
      <c r="DF39">
        <f t="shared" si="6"/>
        <v>0</v>
      </c>
      <c r="DG39">
        <f t="shared" si="7"/>
        <v>0</v>
      </c>
      <c r="DH39">
        <f t="shared" si="8"/>
        <v>0</v>
      </c>
      <c r="DI39">
        <f t="shared" si="9"/>
        <v>0</v>
      </c>
      <c r="DJ39">
        <f t="shared" si="10"/>
        <v>0</v>
      </c>
      <c r="DL39">
        <f t="shared" si="11"/>
        <v>0</v>
      </c>
      <c r="DN39">
        <f>IF(DL39=0,0,IF(AND(Application!$B$202="X",'Additional Location'!DL39=10),0,IF(AND(Application!$B$202="",'Additional Location'!DL39=5),0,1)))</f>
        <v>0</v>
      </c>
    </row>
    <row r="40" spans="2:118" x14ac:dyDescent="0.25">
      <c r="B40" s="21">
        <v>45</v>
      </c>
      <c r="C40" s="19"/>
      <c r="D40" s="19"/>
      <c r="E40" s="19"/>
      <c r="F40" s="22"/>
      <c r="G40" s="19"/>
      <c r="H40" s="24"/>
      <c r="I40" s="24"/>
      <c r="J40" s="24"/>
      <c r="K40" s="24"/>
      <c r="L40" s="25"/>
      <c r="DA40">
        <f t="shared" si="1"/>
        <v>0</v>
      </c>
      <c r="DB40">
        <f t="shared" si="2"/>
        <v>0</v>
      </c>
      <c r="DC40">
        <f t="shared" si="3"/>
        <v>0</v>
      </c>
      <c r="DD40">
        <f t="shared" si="4"/>
        <v>0</v>
      </c>
      <c r="DE40">
        <f t="shared" si="5"/>
        <v>0</v>
      </c>
      <c r="DF40">
        <f t="shared" si="6"/>
        <v>0</v>
      </c>
      <c r="DG40">
        <f t="shared" si="7"/>
        <v>0</v>
      </c>
      <c r="DH40">
        <f t="shared" si="8"/>
        <v>0</v>
      </c>
      <c r="DI40">
        <f t="shared" si="9"/>
        <v>0</v>
      </c>
      <c r="DJ40">
        <f t="shared" si="10"/>
        <v>0</v>
      </c>
      <c r="DL40">
        <f t="shared" si="11"/>
        <v>0</v>
      </c>
      <c r="DN40">
        <f>IF(DL40=0,0,IF(AND(Application!$B$202="X",'Additional Location'!DL40=10),0,IF(AND(Application!$B$202="",'Additional Location'!DL40=5),0,1)))</f>
        <v>0</v>
      </c>
    </row>
    <row r="41" spans="2:118" x14ac:dyDescent="0.25">
      <c r="B41" s="21">
        <v>46</v>
      </c>
      <c r="C41" s="19"/>
      <c r="D41" s="19"/>
      <c r="E41" s="19"/>
      <c r="F41" s="22"/>
      <c r="G41" s="19"/>
      <c r="H41" s="24"/>
      <c r="I41" s="24"/>
      <c r="J41" s="24"/>
      <c r="K41" s="24"/>
      <c r="L41" s="25"/>
      <c r="DA41">
        <f t="shared" si="1"/>
        <v>0</v>
      </c>
      <c r="DB41">
        <f t="shared" si="2"/>
        <v>0</v>
      </c>
      <c r="DC41">
        <f t="shared" si="3"/>
        <v>0</v>
      </c>
      <c r="DD41">
        <f t="shared" si="4"/>
        <v>0</v>
      </c>
      <c r="DE41">
        <f t="shared" si="5"/>
        <v>0</v>
      </c>
      <c r="DF41">
        <f t="shared" si="6"/>
        <v>0</v>
      </c>
      <c r="DG41">
        <f t="shared" si="7"/>
        <v>0</v>
      </c>
      <c r="DH41">
        <f t="shared" si="8"/>
        <v>0</v>
      </c>
      <c r="DI41">
        <f t="shared" si="9"/>
        <v>0</v>
      </c>
      <c r="DJ41">
        <f t="shared" si="10"/>
        <v>0</v>
      </c>
      <c r="DL41">
        <f t="shared" si="11"/>
        <v>0</v>
      </c>
      <c r="DN41">
        <f>IF(DL41=0,0,IF(AND(Application!$B$202="X",'Additional Location'!DL41=10),0,IF(AND(Application!$B$202="",'Additional Location'!DL41=5),0,1)))</f>
        <v>0</v>
      </c>
    </row>
    <row r="42" spans="2:118" x14ac:dyDescent="0.25">
      <c r="B42" s="21">
        <v>47</v>
      </c>
      <c r="C42" s="19"/>
      <c r="D42" s="19"/>
      <c r="E42" s="19"/>
      <c r="F42" s="22"/>
      <c r="G42" s="19"/>
      <c r="H42" s="24"/>
      <c r="I42" s="24"/>
      <c r="J42" s="24"/>
      <c r="K42" s="24"/>
      <c r="L42" s="25"/>
      <c r="DA42">
        <f t="shared" si="1"/>
        <v>0</v>
      </c>
      <c r="DB42">
        <f t="shared" si="2"/>
        <v>0</v>
      </c>
      <c r="DC42">
        <f t="shared" si="3"/>
        <v>0</v>
      </c>
      <c r="DD42">
        <f t="shared" si="4"/>
        <v>0</v>
      </c>
      <c r="DE42">
        <f t="shared" si="5"/>
        <v>0</v>
      </c>
      <c r="DF42">
        <f t="shared" si="6"/>
        <v>0</v>
      </c>
      <c r="DG42">
        <f t="shared" si="7"/>
        <v>0</v>
      </c>
      <c r="DH42">
        <f t="shared" si="8"/>
        <v>0</v>
      </c>
      <c r="DI42">
        <f t="shared" si="9"/>
        <v>0</v>
      </c>
      <c r="DJ42">
        <f t="shared" si="10"/>
        <v>0</v>
      </c>
      <c r="DL42">
        <f t="shared" si="11"/>
        <v>0</v>
      </c>
      <c r="DN42">
        <f>IF(DL42=0,0,IF(AND(Application!$B$202="X",'Additional Location'!DL42=10),0,IF(AND(Application!$B$202="",'Additional Location'!DL42=5),0,1)))</f>
        <v>0</v>
      </c>
    </row>
    <row r="43" spans="2:118" x14ac:dyDescent="0.25">
      <c r="B43" s="21">
        <v>48</v>
      </c>
      <c r="C43" s="19"/>
      <c r="D43" s="19"/>
      <c r="E43" s="19"/>
      <c r="F43" s="22"/>
      <c r="G43" s="19"/>
      <c r="H43" s="24"/>
      <c r="I43" s="24"/>
      <c r="J43" s="24"/>
      <c r="K43" s="24"/>
      <c r="L43" s="25"/>
      <c r="DA43">
        <f t="shared" si="1"/>
        <v>0</v>
      </c>
      <c r="DB43">
        <f t="shared" si="2"/>
        <v>0</v>
      </c>
      <c r="DC43">
        <f t="shared" si="3"/>
        <v>0</v>
      </c>
      <c r="DD43">
        <f t="shared" si="4"/>
        <v>0</v>
      </c>
      <c r="DE43">
        <f t="shared" si="5"/>
        <v>0</v>
      </c>
      <c r="DF43">
        <f t="shared" si="6"/>
        <v>0</v>
      </c>
      <c r="DG43">
        <f t="shared" si="7"/>
        <v>0</v>
      </c>
      <c r="DH43">
        <f t="shared" si="8"/>
        <v>0</v>
      </c>
      <c r="DI43">
        <f t="shared" si="9"/>
        <v>0</v>
      </c>
      <c r="DJ43">
        <f t="shared" si="10"/>
        <v>0</v>
      </c>
      <c r="DL43">
        <f t="shared" si="11"/>
        <v>0</v>
      </c>
      <c r="DN43">
        <f>IF(DL43=0,0,IF(AND(Application!$B$202="X",'Additional Location'!DL43=10),0,IF(AND(Application!$B$202="",'Additional Location'!DL43=5),0,1)))</f>
        <v>0</v>
      </c>
    </row>
    <row r="44" spans="2:118" x14ac:dyDescent="0.25">
      <c r="B44" s="21">
        <v>49</v>
      </c>
      <c r="C44" s="19"/>
      <c r="D44" s="19"/>
      <c r="E44" s="19"/>
      <c r="F44" s="22"/>
      <c r="G44" s="19"/>
      <c r="H44" s="24"/>
      <c r="I44" s="24"/>
      <c r="J44" s="24"/>
      <c r="K44" s="24"/>
      <c r="L44" s="25"/>
      <c r="DA44">
        <f t="shared" si="1"/>
        <v>0</v>
      </c>
      <c r="DB44">
        <f t="shared" si="2"/>
        <v>0</v>
      </c>
      <c r="DC44">
        <f t="shared" si="3"/>
        <v>0</v>
      </c>
      <c r="DD44">
        <f t="shared" si="4"/>
        <v>0</v>
      </c>
      <c r="DE44">
        <f t="shared" si="5"/>
        <v>0</v>
      </c>
      <c r="DF44">
        <f t="shared" si="6"/>
        <v>0</v>
      </c>
      <c r="DG44">
        <f t="shared" si="7"/>
        <v>0</v>
      </c>
      <c r="DH44">
        <f t="shared" si="8"/>
        <v>0</v>
      </c>
      <c r="DI44">
        <f t="shared" si="9"/>
        <v>0</v>
      </c>
      <c r="DJ44">
        <f t="shared" si="10"/>
        <v>0</v>
      </c>
      <c r="DL44">
        <f t="shared" si="11"/>
        <v>0</v>
      </c>
      <c r="DN44">
        <f>IF(DL44=0,0,IF(AND(Application!$B$202="X",'Additional Location'!DL44=10),0,IF(AND(Application!$B$202="",'Additional Location'!DL44=5),0,1)))</f>
        <v>0</v>
      </c>
    </row>
    <row r="45" spans="2:118" x14ac:dyDescent="0.25">
      <c r="B45" s="21">
        <v>50</v>
      </c>
      <c r="C45" s="19"/>
      <c r="D45" s="19"/>
      <c r="E45" s="19"/>
      <c r="F45" s="22"/>
      <c r="G45" s="19"/>
      <c r="H45" s="24"/>
      <c r="I45" s="24"/>
      <c r="J45" s="24"/>
      <c r="K45" s="24"/>
      <c r="L45" s="25"/>
      <c r="DA45">
        <f t="shared" si="1"/>
        <v>0</v>
      </c>
      <c r="DB45">
        <f t="shared" si="2"/>
        <v>0</v>
      </c>
      <c r="DC45">
        <f t="shared" si="3"/>
        <v>0</v>
      </c>
      <c r="DD45">
        <f t="shared" si="4"/>
        <v>0</v>
      </c>
      <c r="DE45">
        <f t="shared" si="5"/>
        <v>0</v>
      </c>
      <c r="DF45">
        <f t="shared" si="6"/>
        <v>0</v>
      </c>
      <c r="DG45">
        <f t="shared" si="7"/>
        <v>0</v>
      </c>
      <c r="DH45">
        <f t="shared" si="8"/>
        <v>0</v>
      </c>
      <c r="DI45">
        <f t="shared" si="9"/>
        <v>0</v>
      </c>
      <c r="DJ45">
        <f t="shared" si="10"/>
        <v>0</v>
      </c>
      <c r="DL45">
        <f t="shared" si="11"/>
        <v>0</v>
      </c>
      <c r="DN45">
        <f>IF(DL45=0,0,IF(AND(Application!$B$202="X",'Additional Location'!DL45=10),0,IF(AND(Application!$B$202="",'Additional Location'!DL45=5),0,1)))</f>
        <v>0</v>
      </c>
    </row>
  </sheetData>
  <sheetProtection algorithmName="SHA-512" hashValue="aXHvdflfq8fyQpuvivQfroGj31fd0138YbeokwlDPhFpKo5Q2B0vqjBFHJzLxLgg+ejtZyi/SilJjVVk3/GJxg==" saltValue="iO11VdKGmS7I7OGf9Pe+EA==" spinCount="100000" sheet="1" objects="1" scenarios="1"/>
  <mergeCells count="1">
    <mergeCell ref="B2:L2"/>
  </mergeCells>
  <conditionalFormatting sqref="C6:C45">
    <cfRule type="expression" dxfId="9" priority="10">
      <formula>AND(DL6&lt;&gt;0,C6="")</formula>
    </cfRule>
  </conditionalFormatting>
  <conditionalFormatting sqref="D6:D45">
    <cfRule type="expression" dxfId="8" priority="9">
      <formula>AND(DL6&lt;&gt;0,D6="")</formula>
    </cfRule>
  </conditionalFormatting>
  <conditionalFormatting sqref="E6:E45">
    <cfRule type="expression" dxfId="7" priority="8">
      <formula>AND(DL6&lt;&gt;0,E6="")</formula>
    </cfRule>
  </conditionalFormatting>
  <conditionalFormatting sqref="F6:F45">
    <cfRule type="expression" dxfId="6" priority="7">
      <formula>AND(DL6&lt;&gt;0,F6="")</formula>
    </cfRule>
  </conditionalFormatting>
  <conditionalFormatting sqref="G6:G45">
    <cfRule type="expression" dxfId="5" priority="6">
      <formula>AND(DL6&lt;&gt;0,G6="")</formula>
    </cfRule>
  </conditionalFormatting>
  <dataValidations count="3">
    <dataValidation type="whole" allowBlank="1" showInputMessage="1" showErrorMessage="1" errorTitle="Invalid Entry" error="Enter five digit zip code." sqref="F6:F45" xr:uid="{9D29149F-1721-4BC3-BB72-C56300721834}">
      <formula1>0</formula1>
      <formula2>99999</formula2>
    </dataValidation>
    <dataValidation type="whole" allowBlank="1" showInputMessage="1" showErrorMessage="1" errorTitle="Invalid Entry" error="Enter payroll as a whole number between 0 and 100,000,000." sqref="H6:K45" xr:uid="{4FBA131A-76A7-441D-9A1A-45FFC3760785}">
      <formula1>0</formula1>
      <formula2>100000000</formula2>
    </dataValidation>
    <dataValidation type="whole" allowBlank="1" showInputMessage="1" showErrorMessage="1" errorTitle="Invalid Entry" error="Enter a whole number between 0 and 1,000." sqref="L6:L45" xr:uid="{DDA55F9E-F3EA-445C-B0AC-C1D737B13D05}">
      <formula1>0</formula1>
      <formula2>1000</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5C2B852A-544D-4C3E-91FD-547C57BDA061}">
            <xm:f>AND(Application!$B$202="X",DL6&lt;&gt;0,H6="")</xm:f>
            <x14:dxf>
              <fill>
                <patternFill>
                  <bgColor rgb="FFFF0000"/>
                </patternFill>
              </fill>
            </x14:dxf>
          </x14:cfRule>
          <xm:sqref>H6:H45</xm:sqref>
        </x14:conditionalFormatting>
        <x14:conditionalFormatting xmlns:xm="http://schemas.microsoft.com/office/excel/2006/main">
          <x14:cfRule type="expression" priority="4" id="{FE8DC532-9769-4FBC-AFC4-9D4635641DDD}">
            <xm:f>AND(Application!$B$202="X",DL6&lt;&gt;0,I6="")</xm:f>
            <x14:dxf>
              <fill>
                <patternFill>
                  <bgColor rgb="FFFF0000"/>
                </patternFill>
              </fill>
            </x14:dxf>
          </x14:cfRule>
          <xm:sqref>I6:I45</xm:sqref>
        </x14:conditionalFormatting>
        <x14:conditionalFormatting xmlns:xm="http://schemas.microsoft.com/office/excel/2006/main">
          <x14:cfRule type="expression" priority="3" id="{454803B7-F2FC-4ED2-AC32-A799BAC0137A}">
            <xm:f>AND(Application!$B$202="X",DL6&lt;&gt;0,J6="")</xm:f>
            <x14:dxf>
              <fill>
                <patternFill>
                  <bgColor rgb="FFFF0000"/>
                </patternFill>
              </fill>
            </x14:dxf>
          </x14:cfRule>
          <xm:sqref>J6:J45</xm:sqref>
        </x14:conditionalFormatting>
        <x14:conditionalFormatting xmlns:xm="http://schemas.microsoft.com/office/excel/2006/main">
          <x14:cfRule type="expression" priority="2" id="{6A46A4D9-AEAB-4DF4-B6AD-1BCB52819958}">
            <xm:f>AND(Application!$B$202="X",DL6&lt;&gt;0,K6="")</xm:f>
            <x14:dxf>
              <fill>
                <patternFill>
                  <bgColor rgb="FFFF0000"/>
                </patternFill>
              </fill>
            </x14:dxf>
          </x14:cfRule>
          <xm:sqref>K6:K45</xm:sqref>
        </x14:conditionalFormatting>
        <x14:conditionalFormatting xmlns:xm="http://schemas.microsoft.com/office/excel/2006/main">
          <x14:cfRule type="expression" priority="1" id="{B37B008D-A554-4A24-A483-5ACE3C3543CB}">
            <xm:f>AND(Application!$B$202="X",DL6&lt;&gt;0,L6="")</xm:f>
            <x14:dxf>
              <fill>
                <patternFill>
                  <bgColor rgb="FFFF0000"/>
                </patternFill>
              </fill>
            </x14:dxf>
          </x14:cfRule>
          <xm:sqref>L6:L45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Enter state in abbreviated form (GA, CA, NE, etc.)." xr:uid="{FE17B9DF-D90E-45E9-B3A7-9E1CFFA03E2F}">
          <x14:formula1>
            <xm:f>Lists!$C$2:$C$52</xm:f>
          </x14:formula1>
          <xm:sqref>E6:E45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C4E6-BFCF-4F29-82D1-4280B92B7E5D}">
  <sheetPr codeName="Sheet2"/>
  <dimension ref="A1:I201"/>
  <sheetViews>
    <sheetView workbookViewId="0">
      <selection activeCell="I4" sqref="I4"/>
    </sheetView>
  </sheetViews>
  <sheetFormatPr defaultRowHeight="15" x14ac:dyDescent="0.25"/>
  <cols>
    <col min="1" max="1" width="9.5703125" bestFit="1" customWidth="1"/>
    <col min="2" max="2" width="9.28515625" bestFit="1" customWidth="1"/>
    <col min="3" max="3" width="5.5703125" bestFit="1" customWidth="1"/>
    <col min="4" max="4" width="18.42578125" bestFit="1" customWidth="1"/>
    <col min="5" max="5" width="26.42578125" bestFit="1" customWidth="1"/>
    <col min="6" max="6" width="23.85546875" bestFit="1" customWidth="1"/>
    <col min="7" max="7" width="11" bestFit="1" customWidth="1"/>
    <col min="8" max="8" width="44.7109375" bestFit="1" customWidth="1"/>
  </cols>
  <sheetData>
    <row r="1" spans="1:9" x14ac:dyDescent="0.25">
      <c r="A1" s="1" t="s">
        <v>174</v>
      </c>
      <c r="B1" s="1" t="s">
        <v>179</v>
      </c>
      <c r="C1" s="1" t="s">
        <v>140</v>
      </c>
      <c r="D1" s="1" t="s">
        <v>234</v>
      </c>
      <c r="E1" s="1" t="s">
        <v>235</v>
      </c>
      <c r="F1" s="1" t="s">
        <v>236</v>
      </c>
      <c r="G1" s="1" t="s">
        <v>130</v>
      </c>
      <c r="H1" s="1" t="s">
        <v>237</v>
      </c>
      <c r="I1" s="1" t="s">
        <v>278</v>
      </c>
    </row>
    <row r="2" spans="1:9" x14ac:dyDescent="0.25">
      <c r="A2" t="s">
        <v>175</v>
      </c>
      <c r="B2" t="s">
        <v>97</v>
      </c>
      <c r="C2" t="s">
        <v>181</v>
      </c>
      <c r="D2">
        <v>0</v>
      </c>
      <c r="E2">
        <v>1000</v>
      </c>
      <c r="F2">
        <v>1000</v>
      </c>
      <c r="G2" s="2">
        <v>0</v>
      </c>
      <c r="H2" t="s">
        <v>18</v>
      </c>
      <c r="I2" t="s">
        <v>279</v>
      </c>
    </row>
    <row r="3" spans="1:9" x14ac:dyDescent="0.25">
      <c r="A3" t="s">
        <v>176</v>
      </c>
      <c r="C3" t="s">
        <v>182</v>
      </c>
      <c r="D3">
        <v>1000</v>
      </c>
      <c r="E3">
        <v>2500</v>
      </c>
      <c r="F3">
        <v>2000</v>
      </c>
      <c r="G3" s="2">
        <v>0.05</v>
      </c>
      <c r="H3" t="s">
        <v>19</v>
      </c>
      <c r="I3" t="s">
        <v>280</v>
      </c>
    </row>
    <row r="4" spans="1:9" x14ac:dyDescent="0.25">
      <c r="C4" t="s">
        <v>183</v>
      </c>
      <c r="D4">
        <v>2500</v>
      </c>
      <c r="E4">
        <v>5000</v>
      </c>
      <c r="F4">
        <v>3000</v>
      </c>
      <c r="G4" s="2">
        <v>0.1</v>
      </c>
      <c r="H4" t="s">
        <v>238</v>
      </c>
    </row>
    <row r="5" spans="1:9" x14ac:dyDescent="0.25">
      <c r="C5" t="s">
        <v>184</v>
      </c>
      <c r="D5">
        <v>5000</v>
      </c>
      <c r="F5">
        <v>4000</v>
      </c>
      <c r="G5" s="2">
        <v>0.15</v>
      </c>
      <c r="H5" t="s">
        <v>239</v>
      </c>
    </row>
    <row r="6" spans="1:9" x14ac:dyDescent="0.25">
      <c r="C6" t="s">
        <v>185</v>
      </c>
      <c r="D6">
        <v>10000</v>
      </c>
      <c r="F6">
        <v>5000</v>
      </c>
      <c r="G6" s="2">
        <v>0.2</v>
      </c>
      <c r="H6" t="s">
        <v>240</v>
      </c>
    </row>
    <row r="7" spans="1:9" x14ac:dyDescent="0.25">
      <c r="C7" t="s">
        <v>186</v>
      </c>
      <c r="D7">
        <v>20000</v>
      </c>
      <c r="F7">
        <v>6000</v>
      </c>
      <c r="G7" s="2">
        <v>0.25</v>
      </c>
      <c r="H7" t="s">
        <v>241</v>
      </c>
    </row>
    <row r="8" spans="1:9" x14ac:dyDescent="0.25">
      <c r="C8" t="s">
        <v>187</v>
      </c>
      <c r="D8">
        <v>25000</v>
      </c>
      <c r="F8">
        <v>7000</v>
      </c>
      <c r="G8" s="2">
        <v>0.3</v>
      </c>
      <c r="H8" t="s">
        <v>242</v>
      </c>
    </row>
    <row r="9" spans="1:9" x14ac:dyDescent="0.25">
      <c r="C9" t="s">
        <v>188</v>
      </c>
      <c r="D9">
        <v>50000</v>
      </c>
      <c r="F9">
        <v>8000</v>
      </c>
      <c r="G9" s="2">
        <v>0.35</v>
      </c>
      <c r="H9" t="s">
        <v>243</v>
      </c>
    </row>
    <row r="10" spans="1:9" x14ac:dyDescent="0.25">
      <c r="C10" t="s">
        <v>189</v>
      </c>
      <c r="D10">
        <v>75000</v>
      </c>
      <c r="F10">
        <v>9000</v>
      </c>
      <c r="G10" s="2">
        <v>0.4</v>
      </c>
      <c r="H10" t="s">
        <v>20</v>
      </c>
    </row>
    <row r="11" spans="1:9" x14ac:dyDescent="0.25">
      <c r="C11" t="s">
        <v>190</v>
      </c>
      <c r="F11">
        <v>10000</v>
      </c>
      <c r="G11" s="2">
        <v>0.45</v>
      </c>
      <c r="H11" t="s">
        <v>244</v>
      </c>
    </row>
    <row r="12" spans="1:9" x14ac:dyDescent="0.25">
      <c r="C12" t="s">
        <v>191</v>
      </c>
      <c r="F12">
        <v>11000</v>
      </c>
      <c r="G12" s="2">
        <v>0.5</v>
      </c>
      <c r="H12" t="s">
        <v>245</v>
      </c>
    </row>
    <row r="13" spans="1:9" x14ac:dyDescent="0.25">
      <c r="C13" t="s">
        <v>192</v>
      </c>
      <c r="F13">
        <v>12000</v>
      </c>
      <c r="G13" s="2">
        <v>0.55000000000000004</v>
      </c>
      <c r="H13" t="s">
        <v>246</v>
      </c>
    </row>
    <row r="14" spans="1:9" x14ac:dyDescent="0.25">
      <c r="C14" t="s">
        <v>193</v>
      </c>
      <c r="F14">
        <v>13000</v>
      </c>
      <c r="G14" s="2">
        <v>0.6</v>
      </c>
      <c r="H14" t="s">
        <v>17</v>
      </c>
    </row>
    <row r="15" spans="1:9" x14ac:dyDescent="0.25">
      <c r="C15" t="s">
        <v>194</v>
      </c>
      <c r="F15">
        <v>14000</v>
      </c>
      <c r="G15" s="2">
        <v>0.65</v>
      </c>
      <c r="H15" t="s">
        <v>247</v>
      </c>
    </row>
    <row r="16" spans="1:9" x14ac:dyDescent="0.25">
      <c r="C16" t="s">
        <v>195</v>
      </c>
      <c r="F16">
        <v>15000</v>
      </c>
      <c r="G16" s="2">
        <v>0.7</v>
      </c>
      <c r="H16" t="s">
        <v>248</v>
      </c>
    </row>
    <row r="17" spans="3:7" x14ac:dyDescent="0.25">
      <c r="C17" t="s">
        <v>196</v>
      </c>
      <c r="F17">
        <v>16000</v>
      </c>
      <c r="G17" s="2">
        <v>0.75</v>
      </c>
    </row>
    <row r="18" spans="3:7" x14ac:dyDescent="0.25">
      <c r="C18" t="s">
        <v>197</v>
      </c>
      <c r="F18">
        <v>17000</v>
      </c>
      <c r="G18" s="2">
        <v>0.8</v>
      </c>
    </row>
    <row r="19" spans="3:7" x14ac:dyDescent="0.25">
      <c r="C19" t="s">
        <v>198</v>
      </c>
      <c r="F19">
        <v>18000</v>
      </c>
      <c r="G19" s="2">
        <v>0.85</v>
      </c>
    </row>
    <row r="20" spans="3:7" x14ac:dyDescent="0.25">
      <c r="C20" t="s">
        <v>199</v>
      </c>
      <c r="F20">
        <v>19000</v>
      </c>
      <c r="G20" s="2">
        <v>0.9</v>
      </c>
    </row>
    <row r="21" spans="3:7" x14ac:dyDescent="0.25">
      <c r="C21" t="s">
        <v>200</v>
      </c>
      <c r="F21">
        <v>20000</v>
      </c>
      <c r="G21" s="2">
        <v>0.95</v>
      </c>
    </row>
    <row r="22" spans="3:7" x14ac:dyDescent="0.25">
      <c r="C22" t="s">
        <v>201</v>
      </c>
      <c r="F22">
        <v>21000</v>
      </c>
      <c r="G22" s="2">
        <v>1</v>
      </c>
    </row>
    <row r="23" spans="3:7" x14ac:dyDescent="0.25">
      <c r="C23" t="s">
        <v>202</v>
      </c>
      <c r="F23">
        <v>22000</v>
      </c>
    </row>
    <row r="24" spans="3:7" x14ac:dyDescent="0.25">
      <c r="C24" t="s">
        <v>203</v>
      </c>
      <c r="F24">
        <v>23000</v>
      </c>
    </row>
    <row r="25" spans="3:7" x14ac:dyDescent="0.25">
      <c r="C25" t="s">
        <v>204</v>
      </c>
      <c r="F25">
        <v>24000</v>
      </c>
    </row>
    <row r="26" spans="3:7" x14ac:dyDescent="0.25">
      <c r="C26" t="s">
        <v>205</v>
      </c>
      <c r="F26">
        <v>25000</v>
      </c>
    </row>
    <row r="27" spans="3:7" x14ac:dyDescent="0.25">
      <c r="C27" t="s">
        <v>206</v>
      </c>
      <c r="F27">
        <v>26000</v>
      </c>
    </row>
    <row r="28" spans="3:7" x14ac:dyDescent="0.25">
      <c r="C28" t="s">
        <v>207</v>
      </c>
      <c r="F28">
        <v>27000</v>
      </c>
    </row>
    <row r="29" spans="3:7" x14ac:dyDescent="0.25">
      <c r="C29" t="s">
        <v>208</v>
      </c>
      <c r="F29">
        <v>28000</v>
      </c>
    </row>
    <row r="30" spans="3:7" x14ac:dyDescent="0.25">
      <c r="C30" t="s">
        <v>209</v>
      </c>
      <c r="F30">
        <v>29000</v>
      </c>
    </row>
    <row r="31" spans="3:7" x14ac:dyDescent="0.25">
      <c r="C31" t="s">
        <v>210</v>
      </c>
      <c r="F31">
        <v>30000</v>
      </c>
    </row>
    <row r="32" spans="3:7" x14ac:dyDescent="0.25">
      <c r="C32" t="s">
        <v>211</v>
      </c>
      <c r="F32">
        <v>31000</v>
      </c>
    </row>
    <row r="33" spans="3:6" x14ac:dyDescent="0.25">
      <c r="C33" t="s">
        <v>212</v>
      </c>
      <c r="F33">
        <v>32000</v>
      </c>
    </row>
    <row r="34" spans="3:6" x14ac:dyDescent="0.25">
      <c r="C34" t="s">
        <v>213</v>
      </c>
      <c r="F34">
        <v>33000</v>
      </c>
    </row>
    <row r="35" spans="3:6" x14ac:dyDescent="0.25">
      <c r="C35" t="s">
        <v>214</v>
      </c>
      <c r="F35">
        <v>34000</v>
      </c>
    </row>
    <row r="36" spans="3:6" x14ac:dyDescent="0.25">
      <c r="C36" t="s">
        <v>215</v>
      </c>
      <c r="F36">
        <v>35000</v>
      </c>
    </row>
    <row r="37" spans="3:6" x14ac:dyDescent="0.25">
      <c r="C37" t="s">
        <v>216</v>
      </c>
      <c r="F37">
        <v>36000</v>
      </c>
    </row>
    <row r="38" spans="3:6" x14ac:dyDescent="0.25">
      <c r="C38" t="s">
        <v>217</v>
      </c>
      <c r="F38">
        <v>37000</v>
      </c>
    </row>
    <row r="39" spans="3:6" x14ac:dyDescent="0.25">
      <c r="C39" t="s">
        <v>218</v>
      </c>
      <c r="F39">
        <v>38000</v>
      </c>
    </row>
    <row r="40" spans="3:6" x14ac:dyDescent="0.25">
      <c r="C40" t="s">
        <v>219</v>
      </c>
      <c r="F40">
        <v>39000</v>
      </c>
    </row>
    <row r="41" spans="3:6" x14ac:dyDescent="0.25">
      <c r="C41" t="s">
        <v>220</v>
      </c>
      <c r="F41">
        <v>40000</v>
      </c>
    </row>
    <row r="42" spans="3:6" x14ac:dyDescent="0.25">
      <c r="C42" t="s">
        <v>221</v>
      </c>
      <c r="F42">
        <v>41000</v>
      </c>
    </row>
    <row r="43" spans="3:6" x14ac:dyDescent="0.25">
      <c r="C43" t="s">
        <v>222</v>
      </c>
      <c r="F43">
        <v>42000</v>
      </c>
    </row>
    <row r="44" spans="3:6" x14ac:dyDescent="0.25">
      <c r="C44" t="s">
        <v>223</v>
      </c>
      <c r="F44">
        <v>43000</v>
      </c>
    </row>
    <row r="45" spans="3:6" x14ac:dyDescent="0.25">
      <c r="C45" t="s">
        <v>224</v>
      </c>
      <c r="F45">
        <v>44000</v>
      </c>
    </row>
    <row r="46" spans="3:6" x14ac:dyDescent="0.25">
      <c r="C46" t="s">
        <v>225</v>
      </c>
      <c r="F46">
        <v>45000</v>
      </c>
    </row>
    <row r="47" spans="3:6" x14ac:dyDescent="0.25">
      <c r="C47" t="s">
        <v>226</v>
      </c>
      <c r="F47">
        <v>46000</v>
      </c>
    </row>
    <row r="48" spans="3:6" x14ac:dyDescent="0.25">
      <c r="C48" t="s">
        <v>227</v>
      </c>
      <c r="F48">
        <v>47000</v>
      </c>
    </row>
    <row r="49" spans="3:6" x14ac:dyDescent="0.25">
      <c r="C49" t="s">
        <v>228</v>
      </c>
      <c r="F49">
        <v>48000</v>
      </c>
    </row>
    <row r="50" spans="3:6" x14ac:dyDescent="0.25">
      <c r="C50" t="s">
        <v>229</v>
      </c>
      <c r="F50">
        <v>49000</v>
      </c>
    </row>
    <row r="51" spans="3:6" x14ac:dyDescent="0.25">
      <c r="C51" t="s">
        <v>230</v>
      </c>
      <c r="F51">
        <v>50000</v>
      </c>
    </row>
    <row r="52" spans="3:6" x14ac:dyDescent="0.25">
      <c r="C52" t="s">
        <v>231</v>
      </c>
      <c r="F52">
        <v>51000</v>
      </c>
    </row>
    <row r="53" spans="3:6" x14ac:dyDescent="0.25">
      <c r="F53">
        <v>52000</v>
      </c>
    </row>
    <row r="54" spans="3:6" x14ac:dyDescent="0.25">
      <c r="F54">
        <v>53000</v>
      </c>
    </row>
    <row r="55" spans="3:6" x14ac:dyDescent="0.25">
      <c r="F55">
        <v>54000</v>
      </c>
    </row>
    <row r="56" spans="3:6" x14ac:dyDescent="0.25">
      <c r="F56">
        <v>55000</v>
      </c>
    </row>
    <row r="57" spans="3:6" x14ac:dyDescent="0.25">
      <c r="F57">
        <v>56000</v>
      </c>
    </row>
    <row r="58" spans="3:6" x14ac:dyDescent="0.25">
      <c r="F58">
        <v>57000</v>
      </c>
    </row>
    <row r="59" spans="3:6" x14ac:dyDescent="0.25">
      <c r="F59">
        <v>58000</v>
      </c>
    </row>
    <row r="60" spans="3:6" x14ac:dyDescent="0.25">
      <c r="F60">
        <v>59000</v>
      </c>
    </row>
    <row r="61" spans="3:6" x14ac:dyDescent="0.25">
      <c r="F61">
        <v>60000</v>
      </c>
    </row>
    <row r="62" spans="3:6" x14ac:dyDescent="0.25">
      <c r="F62">
        <v>61000</v>
      </c>
    </row>
    <row r="63" spans="3:6" x14ac:dyDescent="0.25">
      <c r="F63">
        <v>62000</v>
      </c>
    </row>
    <row r="64" spans="3:6" x14ac:dyDescent="0.25">
      <c r="F64">
        <v>63000</v>
      </c>
    </row>
    <row r="65" spans="6:6" x14ac:dyDescent="0.25">
      <c r="F65">
        <v>64000</v>
      </c>
    </row>
    <row r="66" spans="6:6" x14ac:dyDescent="0.25">
      <c r="F66">
        <v>65000</v>
      </c>
    </row>
    <row r="67" spans="6:6" x14ac:dyDescent="0.25">
      <c r="F67">
        <v>66000</v>
      </c>
    </row>
    <row r="68" spans="6:6" x14ac:dyDescent="0.25">
      <c r="F68">
        <v>67000</v>
      </c>
    </row>
    <row r="69" spans="6:6" x14ac:dyDescent="0.25">
      <c r="F69">
        <v>68000</v>
      </c>
    </row>
    <row r="70" spans="6:6" x14ac:dyDescent="0.25">
      <c r="F70">
        <v>69000</v>
      </c>
    </row>
    <row r="71" spans="6:6" x14ac:dyDescent="0.25">
      <c r="F71">
        <v>70000</v>
      </c>
    </row>
    <row r="72" spans="6:6" x14ac:dyDescent="0.25">
      <c r="F72">
        <v>71000</v>
      </c>
    </row>
    <row r="73" spans="6:6" x14ac:dyDescent="0.25">
      <c r="F73">
        <v>72000</v>
      </c>
    </row>
    <row r="74" spans="6:6" x14ac:dyDescent="0.25">
      <c r="F74">
        <v>73000</v>
      </c>
    </row>
    <row r="75" spans="6:6" x14ac:dyDescent="0.25">
      <c r="F75">
        <v>74000</v>
      </c>
    </row>
    <row r="76" spans="6:6" x14ac:dyDescent="0.25">
      <c r="F76">
        <v>75000</v>
      </c>
    </row>
    <row r="77" spans="6:6" x14ac:dyDescent="0.25">
      <c r="F77">
        <v>76000</v>
      </c>
    </row>
    <row r="78" spans="6:6" x14ac:dyDescent="0.25">
      <c r="F78">
        <v>77000</v>
      </c>
    </row>
    <row r="79" spans="6:6" x14ac:dyDescent="0.25">
      <c r="F79">
        <v>78000</v>
      </c>
    </row>
    <row r="80" spans="6:6" x14ac:dyDescent="0.25">
      <c r="F80">
        <v>79000</v>
      </c>
    </row>
    <row r="81" spans="6:6" x14ac:dyDescent="0.25">
      <c r="F81">
        <v>80000</v>
      </c>
    </row>
    <row r="82" spans="6:6" x14ac:dyDescent="0.25">
      <c r="F82">
        <v>81000</v>
      </c>
    </row>
    <row r="83" spans="6:6" x14ac:dyDescent="0.25">
      <c r="F83">
        <v>82000</v>
      </c>
    </row>
    <row r="84" spans="6:6" x14ac:dyDescent="0.25">
      <c r="F84">
        <v>83000</v>
      </c>
    </row>
    <row r="85" spans="6:6" x14ac:dyDescent="0.25">
      <c r="F85">
        <v>84000</v>
      </c>
    </row>
    <row r="86" spans="6:6" x14ac:dyDescent="0.25">
      <c r="F86">
        <v>85000</v>
      </c>
    </row>
    <row r="87" spans="6:6" x14ac:dyDescent="0.25">
      <c r="F87">
        <v>86000</v>
      </c>
    </row>
    <row r="88" spans="6:6" x14ac:dyDescent="0.25">
      <c r="F88">
        <v>87000</v>
      </c>
    </row>
    <row r="89" spans="6:6" x14ac:dyDescent="0.25">
      <c r="F89">
        <v>88000</v>
      </c>
    </row>
    <row r="90" spans="6:6" x14ac:dyDescent="0.25">
      <c r="F90">
        <v>89000</v>
      </c>
    </row>
    <row r="91" spans="6:6" x14ac:dyDescent="0.25">
      <c r="F91">
        <v>90000</v>
      </c>
    </row>
    <row r="92" spans="6:6" x14ac:dyDescent="0.25">
      <c r="F92">
        <v>91000</v>
      </c>
    </row>
    <row r="93" spans="6:6" x14ac:dyDescent="0.25">
      <c r="F93">
        <v>92000</v>
      </c>
    </row>
    <row r="94" spans="6:6" x14ac:dyDescent="0.25">
      <c r="F94">
        <v>93000</v>
      </c>
    </row>
    <row r="95" spans="6:6" x14ac:dyDescent="0.25">
      <c r="F95">
        <v>94000</v>
      </c>
    </row>
    <row r="96" spans="6:6" x14ac:dyDescent="0.25">
      <c r="F96">
        <v>95000</v>
      </c>
    </row>
    <row r="97" spans="6:6" x14ac:dyDescent="0.25">
      <c r="F97">
        <v>96000</v>
      </c>
    </row>
    <row r="98" spans="6:6" x14ac:dyDescent="0.25">
      <c r="F98">
        <v>97000</v>
      </c>
    </row>
    <row r="99" spans="6:6" x14ac:dyDescent="0.25">
      <c r="F99">
        <v>98000</v>
      </c>
    </row>
    <row r="100" spans="6:6" x14ac:dyDescent="0.25">
      <c r="F100">
        <v>99000</v>
      </c>
    </row>
    <row r="101" spans="6:6" x14ac:dyDescent="0.25">
      <c r="F101">
        <v>100000</v>
      </c>
    </row>
    <row r="102" spans="6:6" x14ac:dyDescent="0.25">
      <c r="F102">
        <v>101000</v>
      </c>
    </row>
    <row r="103" spans="6:6" x14ac:dyDescent="0.25">
      <c r="F103">
        <v>102000</v>
      </c>
    </row>
    <row r="104" spans="6:6" x14ac:dyDescent="0.25">
      <c r="F104">
        <v>103000</v>
      </c>
    </row>
    <row r="105" spans="6:6" x14ac:dyDescent="0.25">
      <c r="F105">
        <v>104000</v>
      </c>
    </row>
    <row r="106" spans="6:6" x14ac:dyDescent="0.25">
      <c r="F106">
        <v>105000</v>
      </c>
    </row>
    <row r="107" spans="6:6" x14ac:dyDescent="0.25">
      <c r="F107">
        <v>106000</v>
      </c>
    </row>
    <row r="108" spans="6:6" x14ac:dyDescent="0.25">
      <c r="F108">
        <v>107000</v>
      </c>
    </row>
    <row r="109" spans="6:6" x14ac:dyDescent="0.25">
      <c r="F109">
        <v>108000</v>
      </c>
    </row>
    <row r="110" spans="6:6" x14ac:dyDescent="0.25">
      <c r="F110">
        <v>109000</v>
      </c>
    </row>
    <row r="111" spans="6:6" x14ac:dyDescent="0.25">
      <c r="F111">
        <v>110000</v>
      </c>
    </row>
    <row r="112" spans="6:6" x14ac:dyDescent="0.25">
      <c r="F112">
        <v>111000</v>
      </c>
    </row>
    <row r="113" spans="6:6" x14ac:dyDescent="0.25">
      <c r="F113">
        <v>112000</v>
      </c>
    </row>
    <row r="114" spans="6:6" x14ac:dyDescent="0.25">
      <c r="F114">
        <v>113000</v>
      </c>
    </row>
    <row r="115" spans="6:6" x14ac:dyDescent="0.25">
      <c r="F115">
        <v>114000</v>
      </c>
    </row>
    <row r="116" spans="6:6" x14ac:dyDescent="0.25">
      <c r="F116">
        <v>115000</v>
      </c>
    </row>
    <row r="117" spans="6:6" x14ac:dyDescent="0.25">
      <c r="F117">
        <v>116000</v>
      </c>
    </row>
    <row r="118" spans="6:6" x14ac:dyDescent="0.25">
      <c r="F118">
        <v>117000</v>
      </c>
    </row>
    <row r="119" spans="6:6" x14ac:dyDescent="0.25">
      <c r="F119">
        <v>118000</v>
      </c>
    </row>
    <row r="120" spans="6:6" x14ac:dyDescent="0.25">
      <c r="F120">
        <v>119000</v>
      </c>
    </row>
    <row r="121" spans="6:6" x14ac:dyDescent="0.25">
      <c r="F121">
        <v>120000</v>
      </c>
    </row>
    <row r="122" spans="6:6" x14ac:dyDescent="0.25">
      <c r="F122">
        <v>121000</v>
      </c>
    </row>
    <row r="123" spans="6:6" x14ac:dyDescent="0.25">
      <c r="F123">
        <v>122000</v>
      </c>
    </row>
    <row r="124" spans="6:6" x14ac:dyDescent="0.25">
      <c r="F124">
        <v>123000</v>
      </c>
    </row>
    <row r="125" spans="6:6" x14ac:dyDescent="0.25">
      <c r="F125">
        <v>124000</v>
      </c>
    </row>
    <row r="126" spans="6:6" x14ac:dyDescent="0.25">
      <c r="F126">
        <v>125000</v>
      </c>
    </row>
    <row r="127" spans="6:6" x14ac:dyDescent="0.25">
      <c r="F127">
        <v>126000</v>
      </c>
    </row>
    <row r="128" spans="6:6" x14ac:dyDescent="0.25">
      <c r="F128">
        <v>127000</v>
      </c>
    </row>
    <row r="129" spans="6:6" x14ac:dyDescent="0.25">
      <c r="F129">
        <v>128000</v>
      </c>
    </row>
    <row r="130" spans="6:6" x14ac:dyDescent="0.25">
      <c r="F130">
        <v>129000</v>
      </c>
    </row>
    <row r="131" spans="6:6" x14ac:dyDescent="0.25">
      <c r="F131">
        <v>130000</v>
      </c>
    </row>
    <row r="132" spans="6:6" x14ac:dyDescent="0.25">
      <c r="F132">
        <v>131000</v>
      </c>
    </row>
    <row r="133" spans="6:6" x14ac:dyDescent="0.25">
      <c r="F133">
        <v>132000</v>
      </c>
    </row>
    <row r="134" spans="6:6" x14ac:dyDescent="0.25">
      <c r="F134">
        <v>133000</v>
      </c>
    </row>
    <row r="135" spans="6:6" x14ac:dyDescent="0.25">
      <c r="F135">
        <v>134000</v>
      </c>
    </row>
    <row r="136" spans="6:6" x14ac:dyDescent="0.25">
      <c r="F136">
        <v>135000</v>
      </c>
    </row>
    <row r="137" spans="6:6" x14ac:dyDescent="0.25">
      <c r="F137">
        <v>136000</v>
      </c>
    </row>
    <row r="138" spans="6:6" x14ac:dyDescent="0.25">
      <c r="F138">
        <v>137000</v>
      </c>
    </row>
    <row r="139" spans="6:6" x14ac:dyDescent="0.25">
      <c r="F139">
        <v>138000</v>
      </c>
    </row>
    <row r="140" spans="6:6" x14ac:dyDescent="0.25">
      <c r="F140">
        <v>139000</v>
      </c>
    </row>
    <row r="141" spans="6:6" x14ac:dyDescent="0.25">
      <c r="F141">
        <v>140000</v>
      </c>
    </row>
    <row r="142" spans="6:6" x14ac:dyDescent="0.25">
      <c r="F142">
        <v>141000</v>
      </c>
    </row>
    <row r="143" spans="6:6" x14ac:dyDescent="0.25">
      <c r="F143">
        <v>142000</v>
      </c>
    </row>
    <row r="144" spans="6:6" x14ac:dyDescent="0.25">
      <c r="F144">
        <v>143000</v>
      </c>
    </row>
    <row r="145" spans="6:6" x14ac:dyDescent="0.25">
      <c r="F145">
        <v>144000</v>
      </c>
    </row>
    <row r="146" spans="6:6" x14ac:dyDescent="0.25">
      <c r="F146">
        <v>145000</v>
      </c>
    </row>
    <row r="147" spans="6:6" x14ac:dyDescent="0.25">
      <c r="F147">
        <v>146000</v>
      </c>
    </row>
    <row r="148" spans="6:6" x14ac:dyDescent="0.25">
      <c r="F148">
        <v>147000</v>
      </c>
    </row>
    <row r="149" spans="6:6" x14ac:dyDescent="0.25">
      <c r="F149">
        <v>148000</v>
      </c>
    </row>
    <row r="150" spans="6:6" x14ac:dyDescent="0.25">
      <c r="F150">
        <v>149000</v>
      </c>
    </row>
    <row r="151" spans="6:6" x14ac:dyDescent="0.25">
      <c r="F151">
        <v>150000</v>
      </c>
    </row>
    <row r="152" spans="6:6" x14ac:dyDescent="0.25">
      <c r="F152">
        <v>151000</v>
      </c>
    </row>
    <row r="153" spans="6:6" x14ac:dyDescent="0.25">
      <c r="F153">
        <v>152000</v>
      </c>
    </row>
    <row r="154" spans="6:6" x14ac:dyDescent="0.25">
      <c r="F154">
        <v>153000</v>
      </c>
    </row>
    <row r="155" spans="6:6" x14ac:dyDescent="0.25">
      <c r="F155">
        <v>154000</v>
      </c>
    </row>
    <row r="156" spans="6:6" x14ac:dyDescent="0.25">
      <c r="F156">
        <v>155000</v>
      </c>
    </row>
    <row r="157" spans="6:6" x14ac:dyDescent="0.25">
      <c r="F157">
        <v>156000</v>
      </c>
    </row>
    <row r="158" spans="6:6" x14ac:dyDescent="0.25">
      <c r="F158">
        <v>157000</v>
      </c>
    </row>
    <row r="159" spans="6:6" x14ac:dyDescent="0.25">
      <c r="F159">
        <v>158000</v>
      </c>
    </row>
    <row r="160" spans="6:6" x14ac:dyDescent="0.25">
      <c r="F160">
        <v>159000</v>
      </c>
    </row>
    <row r="161" spans="6:6" x14ac:dyDescent="0.25">
      <c r="F161">
        <v>160000</v>
      </c>
    </row>
    <row r="162" spans="6:6" x14ac:dyDescent="0.25">
      <c r="F162">
        <v>161000</v>
      </c>
    </row>
    <row r="163" spans="6:6" x14ac:dyDescent="0.25">
      <c r="F163">
        <v>162000</v>
      </c>
    </row>
    <row r="164" spans="6:6" x14ac:dyDescent="0.25">
      <c r="F164">
        <v>163000</v>
      </c>
    </row>
    <row r="165" spans="6:6" x14ac:dyDescent="0.25">
      <c r="F165">
        <v>164000</v>
      </c>
    </row>
    <row r="166" spans="6:6" x14ac:dyDescent="0.25">
      <c r="F166">
        <v>165000</v>
      </c>
    </row>
    <row r="167" spans="6:6" x14ac:dyDescent="0.25">
      <c r="F167">
        <v>166000</v>
      </c>
    </row>
    <row r="168" spans="6:6" x14ac:dyDescent="0.25">
      <c r="F168">
        <v>167000</v>
      </c>
    </row>
    <row r="169" spans="6:6" x14ac:dyDescent="0.25">
      <c r="F169">
        <v>168000</v>
      </c>
    </row>
    <row r="170" spans="6:6" x14ac:dyDescent="0.25">
      <c r="F170">
        <v>169000</v>
      </c>
    </row>
    <row r="171" spans="6:6" x14ac:dyDescent="0.25">
      <c r="F171">
        <v>170000</v>
      </c>
    </row>
    <row r="172" spans="6:6" x14ac:dyDescent="0.25">
      <c r="F172">
        <v>171000</v>
      </c>
    </row>
    <row r="173" spans="6:6" x14ac:dyDescent="0.25">
      <c r="F173">
        <v>172000</v>
      </c>
    </row>
    <row r="174" spans="6:6" x14ac:dyDescent="0.25">
      <c r="F174">
        <v>173000</v>
      </c>
    </row>
    <row r="175" spans="6:6" x14ac:dyDescent="0.25">
      <c r="F175">
        <v>174000</v>
      </c>
    </row>
    <row r="176" spans="6:6" x14ac:dyDescent="0.25">
      <c r="F176">
        <v>175000</v>
      </c>
    </row>
    <row r="177" spans="6:6" x14ac:dyDescent="0.25">
      <c r="F177">
        <v>176000</v>
      </c>
    </row>
    <row r="178" spans="6:6" x14ac:dyDescent="0.25">
      <c r="F178">
        <v>177000</v>
      </c>
    </row>
    <row r="179" spans="6:6" x14ac:dyDescent="0.25">
      <c r="F179">
        <v>178000</v>
      </c>
    </row>
    <row r="180" spans="6:6" x14ac:dyDescent="0.25">
      <c r="F180">
        <v>179000</v>
      </c>
    </row>
    <row r="181" spans="6:6" x14ac:dyDescent="0.25">
      <c r="F181">
        <v>180000</v>
      </c>
    </row>
    <row r="182" spans="6:6" x14ac:dyDescent="0.25">
      <c r="F182">
        <v>181000</v>
      </c>
    </row>
    <row r="183" spans="6:6" x14ac:dyDescent="0.25">
      <c r="F183">
        <v>182000</v>
      </c>
    </row>
    <row r="184" spans="6:6" x14ac:dyDescent="0.25">
      <c r="F184">
        <v>183000</v>
      </c>
    </row>
    <row r="185" spans="6:6" x14ac:dyDescent="0.25">
      <c r="F185">
        <v>184000</v>
      </c>
    </row>
    <row r="186" spans="6:6" x14ac:dyDescent="0.25">
      <c r="F186">
        <v>185000</v>
      </c>
    </row>
    <row r="187" spans="6:6" x14ac:dyDescent="0.25">
      <c r="F187">
        <v>186000</v>
      </c>
    </row>
    <row r="188" spans="6:6" x14ac:dyDescent="0.25">
      <c r="F188">
        <v>187000</v>
      </c>
    </row>
    <row r="189" spans="6:6" x14ac:dyDescent="0.25">
      <c r="F189">
        <v>188000</v>
      </c>
    </row>
    <row r="190" spans="6:6" x14ac:dyDescent="0.25">
      <c r="F190">
        <v>189000</v>
      </c>
    </row>
    <row r="191" spans="6:6" x14ac:dyDescent="0.25">
      <c r="F191">
        <v>190000</v>
      </c>
    </row>
    <row r="192" spans="6:6" x14ac:dyDescent="0.25">
      <c r="F192">
        <v>191000</v>
      </c>
    </row>
    <row r="193" spans="6:6" x14ac:dyDescent="0.25">
      <c r="F193">
        <v>192000</v>
      </c>
    </row>
    <row r="194" spans="6:6" x14ac:dyDescent="0.25">
      <c r="F194">
        <v>193000</v>
      </c>
    </row>
    <row r="195" spans="6:6" x14ac:dyDescent="0.25">
      <c r="F195">
        <v>194000</v>
      </c>
    </row>
    <row r="196" spans="6:6" x14ac:dyDescent="0.25">
      <c r="F196">
        <v>195000</v>
      </c>
    </row>
    <row r="197" spans="6:6" x14ac:dyDescent="0.25">
      <c r="F197">
        <v>196000</v>
      </c>
    </row>
    <row r="198" spans="6:6" x14ac:dyDescent="0.25">
      <c r="F198">
        <v>197000</v>
      </c>
    </row>
    <row r="199" spans="6:6" x14ac:dyDescent="0.25">
      <c r="F199">
        <v>198000</v>
      </c>
    </row>
    <row r="200" spans="6:6" x14ac:dyDescent="0.25">
      <c r="F200">
        <v>199000</v>
      </c>
    </row>
    <row r="201" spans="6:6" x14ac:dyDescent="0.25">
      <c r="F201">
        <v>200000</v>
      </c>
    </row>
  </sheetData>
  <sheetProtection algorithmName="SHA-512" hashValue="aRLd/QrC55slNt6Ess9YcEInESPcdtdyfBtK08YQav23xs5kEXDLezPibhoSmw0fIT5JNz9rP0ipeqeenmyOgQ==" saltValue="pXjRXfYZrNewmKtHBaID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b6c1e7a5-872c-4532-9c95-60658014305a" xsi:nil="true"/>
    <AdditionalInformation xmlns="b6c1e7a5-872c-4532-9c95-6065801430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F2AFC3ACF9A044B52077107FD5759D" ma:contentTypeVersion="13" ma:contentTypeDescription="Create a new document." ma:contentTypeScope="" ma:versionID="979e73f70b226d3a275355a1bc825b6e">
  <xsd:schema xmlns:xsd="http://www.w3.org/2001/XMLSchema" xmlns:xs="http://www.w3.org/2001/XMLSchema" xmlns:p="http://schemas.microsoft.com/office/2006/metadata/properties" xmlns:ns2="b6c1e7a5-872c-4532-9c95-60658014305a" xmlns:ns3="f8b50eb1-2388-477c-a2e6-6ea44cda536c" targetNamespace="http://schemas.microsoft.com/office/2006/metadata/properties" ma:root="true" ma:fieldsID="32a4d34d6420f3db340c7d8824569029" ns2:_="" ns3:_="">
    <xsd:import namespace="b6c1e7a5-872c-4532-9c95-60658014305a"/>
    <xsd:import namespace="f8b50eb1-2388-477c-a2e6-6ea44cda536c"/>
    <xsd:element name="properties">
      <xsd:complexType>
        <xsd:sequence>
          <xsd:element name="documentManagement">
            <xsd:complexType>
              <xsd:all>
                <xsd:element ref="ns2:MediaServiceMetadata" minOccurs="0"/>
                <xsd:element ref="ns2:MediaServiceFastMetadata" minOccurs="0"/>
                <xsd:element ref="ns2:AdditionalInformation" minOccurs="0"/>
                <xsd:element ref="ns3:SharedWithUsers" minOccurs="0"/>
                <xsd:element ref="ns3:SharedWithDetails" minOccurs="0"/>
                <xsd:element ref="ns2:MediaServiceAutoKeyPoints" minOccurs="0"/>
                <xsd:element ref="ns2:MediaServiceKeyPoints" minOccurs="0"/>
                <xsd:element ref="ns2:Comment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1e7a5-872c-4532-9c95-6065801430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dditionalInformation" ma:index="10" nillable="true" ma:displayName="Additional Information" ma:format="Dropdown" ma:internalName="AdditionalInformation">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Comments" ma:index="15" nillable="true" ma:displayName="Comments" ma:format="Dropdown" ma:internalName="Comments">
      <xsd:simpleType>
        <xsd:restriction base="dms:Text">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b50eb1-2388-477c-a2e6-6ea44cda536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A68C93-3BF5-46CE-A61F-252038B4C73F}">
  <ds:schemaRefs>
    <ds:schemaRef ds:uri="http://schemas.microsoft.com/office/2006/metadata/properties"/>
    <ds:schemaRef ds:uri="http://schemas.microsoft.com/office/infopath/2007/PartnerControls"/>
    <ds:schemaRef ds:uri="b6c1e7a5-872c-4532-9c95-60658014305a"/>
  </ds:schemaRefs>
</ds:datastoreItem>
</file>

<file path=customXml/itemProps2.xml><?xml version="1.0" encoding="utf-8"?>
<ds:datastoreItem xmlns:ds="http://schemas.openxmlformats.org/officeDocument/2006/customXml" ds:itemID="{DDEB101E-4DEF-4B87-BC07-96A2CAC4343F}">
  <ds:schemaRefs>
    <ds:schemaRef ds:uri="http://schemas.microsoft.com/sharepoint/v3/contenttype/forms"/>
  </ds:schemaRefs>
</ds:datastoreItem>
</file>

<file path=customXml/itemProps3.xml><?xml version="1.0" encoding="utf-8"?>
<ds:datastoreItem xmlns:ds="http://schemas.openxmlformats.org/officeDocument/2006/customXml" ds:itemID="{6913ABDF-8279-4EA9-B239-6745902A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c1e7a5-872c-4532-9c95-60658014305a"/>
    <ds:schemaRef ds:uri="f8b50eb1-2388-477c-a2e6-6ea44cda5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and Notes</vt:lpstr>
      <vt:lpstr>Application</vt:lpstr>
      <vt:lpstr>Additional Named Insured</vt:lpstr>
      <vt:lpstr>Additional 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Brossett, Pierce J</dc:creator>
  <cp:lastModifiedBy>Tanveer Singh</cp:lastModifiedBy>
  <cp:lastPrinted>2023-09-28T20:42:20Z</cp:lastPrinted>
  <dcterms:created xsi:type="dcterms:W3CDTF">2023-09-22T20:01:30Z</dcterms:created>
  <dcterms:modified xsi:type="dcterms:W3CDTF">2025-05-14T01:44:05Z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0x010100C2F2AFC3ACF9A044B52077107FD5759D</vt:lpwstr>
  </property>
</Properties>
</file>