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spreet singh\billing\accounts\hsd\"/>
    </mc:Choice>
  </mc:AlternateContent>
  <xr:revisionPtr revIDLastSave="0" documentId="13_ncr:1_{C59C9050-616C-45D1-A7B4-B27828F75209}" xr6:coauthVersionLast="47" xr6:coauthVersionMax="47" xr10:uidLastSave="{00000000-0000-0000-0000-000000000000}"/>
  <bookViews>
    <workbookView xWindow="-28920" yWindow="-120" windowWidth="29040" windowHeight="16440" activeTab="1" xr2:uid="{7DC923F1-EAE7-40EB-9678-C11635587321}"/>
  </bookViews>
  <sheets>
    <sheet name="P&amp;L Statement" sheetId="1" r:id="rId1"/>
    <sheet name="Balance sheet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F31" i="2" l="1"/>
  <c r="F18" i="2"/>
  <c r="C31" i="2"/>
  <c r="C18" i="2"/>
  <c r="C9" i="1"/>
  <c r="C48" i="1"/>
  <c r="B16" i="1"/>
  <c r="C41" i="1"/>
  <c r="C18" i="1" l="1"/>
  <c r="C43" i="1" s="1"/>
  <c r="C50" i="1" s="1"/>
  <c r="C33" i="2"/>
  <c r="F33" i="2"/>
</calcChain>
</file>

<file path=xl/sharedStrings.xml><?xml version="1.0" encoding="utf-8"?>
<sst xmlns="http://schemas.openxmlformats.org/spreadsheetml/2006/main" count="101" uniqueCount="86">
  <si>
    <r>
      <rPr>
        <b/>
        <sz val="26"/>
        <rFont val="Times New Roman"/>
        <family val="1"/>
      </rPr>
      <t>Profit &amp; Loss Statement</t>
    </r>
  </si>
  <si>
    <r>
      <rPr>
        <b/>
        <sz val="15"/>
        <rFont val="Calibri"/>
        <family val="2"/>
      </rPr>
      <t>Income</t>
    </r>
  </si>
  <si>
    <r>
      <rPr>
        <b/>
        <sz val="14"/>
        <rFont val="Calibri"/>
        <family val="2"/>
      </rPr>
      <t>($)</t>
    </r>
  </si>
  <si>
    <r>
      <rPr>
        <b/>
        <sz val="14"/>
        <rFont val="Calibri"/>
        <family val="2"/>
      </rPr>
      <t>Total Income</t>
    </r>
  </si>
  <si>
    <r>
      <rPr>
        <b/>
        <sz val="15"/>
        <rFont val="Calibri"/>
        <family val="2"/>
      </rPr>
      <t>Expenses</t>
    </r>
  </si>
  <si>
    <r>
      <rPr>
        <b/>
        <sz val="14"/>
        <rFont val="Calibri"/>
        <family val="2"/>
      </rPr>
      <t>Total Expenses</t>
    </r>
  </si>
  <si>
    <r>
      <rPr>
        <b/>
        <sz val="14"/>
        <rFont val="Calibri"/>
        <family val="2"/>
      </rPr>
      <t>Profit/Loss</t>
    </r>
  </si>
  <si>
    <t>Gross Truck Income</t>
  </si>
  <si>
    <t>Fuel For Vehicle</t>
  </si>
  <si>
    <t>Travel Expenses of Driver</t>
  </si>
  <si>
    <t>Meals and Entertainment</t>
  </si>
  <si>
    <t>Truck Maintenance Cost</t>
  </si>
  <si>
    <t>Cost of Trucking Operation</t>
  </si>
  <si>
    <t>Gross Income</t>
  </si>
  <si>
    <t>Total Cost of Operation</t>
  </si>
  <si>
    <t>Compensation Payment</t>
  </si>
  <si>
    <t>Contract Payment</t>
  </si>
  <si>
    <t>Owner operator Payment</t>
  </si>
  <si>
    <t>Fixed Assets Insurance</t>
  </si>
  <si>
    <t>Driver Paid Amount</t>
  </si>
  <si>
    <t>Employee Paid Amount</t>
  </si>
  <si>
    <t>Insurance</t>
  </si>
  <si>
    <t>Others Expenses</t>
  </si>
  <si>
    <t>Parking</t>
  </si>
  <si>
    <t>IFTA &amp; Licensing</t>
  </si>
  <si>
    <t>Tolls</t>
  </si>
  <si>
    <t>Trailer repair &amp;  maintenance</t>
  </si>
  <si>
    <t>Yard Expense</t>
  </si>
  <si>
    <t>Yard Payment</t>
  </si>
  <si>
    <t>Telephone &amp; Internet Expenses</t>
  </si>
  <si>
    <t>Scales</t>
  </si>
  <si>
    <t>Drug Test Fee</t>
  </si>
  <si>
    <t>Repair and Maintenance</t>
  </si>
  <si>
    <t>Office Supplies</t>
  </si>
  <si>
    <t>Other Income/Expenses</t>
  </si>
  <si>
    <t>Other Expense</t>
  </si>
  <si>
    <t>Total Other Expenses</t>
  </si>
  <si>
    <t>Net ordinary Income</t>
  </si>
  <si>
    <t>Assets</t>
  </si>
  <si>
    <t>Cash</t>
  </si>
  <si>
    <t>Cash at Bank</t>
  </si>
  <si>
    <t>Inventory</t>
  </si>
  <si>
    <t xml:space="preserve"> Prepaid Expenses:</t>
  </si>
  <si>
    <t>Notes Receivable</t>
  </si>
  <si>
    <t>Other Current Assets:</t>
  </si>
  <si>
    <t>Total Current Assets</t>
  </si>
  <si>
    <t>Fixed Assets</t>
  </si>
  <si>
    <t>Long-Term Investments</t>
  </si>
  <si>
    <t>Land:</t>
  </si>
  <si>
    <t>Building:</t>
  </si>
  <si>
    <t>Accumulated Building Depreciation:</t>
  </si>
  <si>
    <t>Machinery and Equipment</t>
  </si>
  <si>
    <t>Accumulated Machinery and Equipment Depreciation</t>
  </si>
  <si>
    <t xml:space="preserve">Furniture and Fixtures:      </t>
  </si>
  <si>
    <t>Accumulated Furniture and Fixtures Depreciation:</t>
  </si>
  <si>
    <t>Other Fixed Assets:</t>
  </si>
  <si>
    <t>Net Fixed Assets</t>
  </si>
  <si>
    <t>Total Asset</t>
  </si>
  <si>
    <t>Liabilities</t>
  </si>
  <si>
    <t>Accounts Payable (A/P)</t>
  </si>
  <si>
    <t>Accured Wages:</t>
  </si>
  <si>
    <t>Accured Payroll Taxes:</t>
  </si>
  <si>
    <t>Accured Employee Benefits:</t>
  </si>
  <si>
    <t>Accured Payroll Taxes</t>
  </si>
  <si>
    <t>Short-Term Notes:</t>
  </si>
  <si>
    <t>Current Portion of Long-Term Debt:</t>
  </si>
  <si>
    <t>Insurance Premium</t>
  </si>
  <si>
    <t>Maintenance</t>
  </si>
  <si>
    <t>Total Current Liabilities</t>
  </si>
  <si>
    <t>Mortgage</t>
  </si>
  <si>
    <t>BMO Loan</t>
  </si>
  <si>
    <t>Wells Fargo loans</t>
  </si>
  <si>
    <t>Other Commercial Loan</t>
  </si>
  <si>
    <t>Total Long Term Liabilities</t>
  </si>
  <si>
    <t>Equity</t>
  </si>
  <si>
    <t>Profit</t>
  </si>
  <si>
    <t>Total Equity:</t>
  </si>
  <si>
    <t>Total Liabilities &amp; Equity</t>
  </si>
  <si>
    <t xml:space="preserve">Balance Sheet </t>
  </si>
  <si>
    <t>Long Term Liabilities</t>
  </si>
  <si>
    <t>($)</t>
  </si>
  <si>
    <t>HSD TRUCKING INC</t>
  </si>
  <si>
    <t>697 N PALORA AVE SUITE C, YUBA CITY, CA, 95991, Phone: (530)-777-3069</t>
  </si>
  <si>
    <t>PAUL@HSDTRUCKING.COM</t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</si>
  <si>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 xml:space="preserve">year </t>
    </r>
    <r>
      <rPr>
        <b/>
        <u/>
        <sz val="13"/>
        <rFont val="Times New Roman"/>
        <family val="1"/>
      </rPr>
      <t>2024</t>
    </r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</si>
  <si>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y</t>
    </r>
    <r>
      <rPr>
        <b/>
        <sz val="13"/>
        <rFont val="Calibri"/>
        <family val="2"/>
      </rPr>
      <t>ear</t>
    </r>
    <r>
      <rPr>
        <b/>
        <sz val="13"/>
        <rFont val="Times New Roman"/>
        <family val="1"/>
      </rPr>
      <t xml:space="preserve"> </t>
    </r>
    <r>
      <rPr>
        <b/>
        <u/>
        <sz val="13"/>
        <rFont val="Times New Roman"/>
        <family val="1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</si>
</sst>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-[$$-409]* #,##0.00_ ;_-[$$-409]* \-#,##0.00\ ;_-[$$-409]* &quot;-&quot;??_ ;_-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7"/>
      <name val="Times New Roman"/>
      <family val="1"/>
    </font>
    <font>
      <sz val="14"/>
      <color rgb="FF000000"/>
      <name val="Times New Roman"/>
      <family val="1"/>
    </font>
    <font>
      <sz val="14"/>
      <name val="Calibri"/>
      <family val="2"/>
    </font>
    <font>
      <b/>
      <sz val="26"/>
      <name val="Times New Roman"/>
      <family val="1"/>
    </font>
    <font>
      <b/>
      <sz val="13"/>
      <name val="Calibri"/>
      <family val="2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5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</font>
    <font>
      <sz val="11"/>
      <color rgb="FF21252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5D9F1"/>
      </patternFill>
    </fill>
    <fill>
      <patternFill patternType="solid">
        <fgColor rgb="FFF2DBDB"/>
      </patternFill>
    </fill>
    <fill>
      <patternFill patternType="solid">
        <fgColor rgb="FFF8ECEC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center" vertical="top" wrapText="1"/>
    </xf>
    <xf numFmtId="165" fontId="0" fillId="0" borderId="5" xfId="0" applyNumberFormat="1" applyBorder="1"/>
    <xf numFmtId="0" fontId="16" fillId="0" borderId="5" xfId="0" applyFont="1" applyBorder="1" applyAlignment="1">
      <alignment horizontal="left" vertical="top" wrapText="1"/>
    </xf>
    <xf numFmtId="165" fontId="17" fillId="0" borderId="5" xfId="0" applyNumberFormat="1" applyFont="1" applyBorder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164" fontId="0" fillId="0" borderId="0" xfId="1" applyFont="1" applyAlignment="1">
      <alignment vertical="top"/>
    </xf>
    <xf numFmtId="0" fontId="21" fillId="0" borderId="0" xfId="0" applyFont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164" fontId="0" fillId="0" borderId="5" xfId="1" applyFont="1" applyBorder="1" applyAlignment="1">
      <alignment vertical="top"/>
    </xf>
    <xf numFmtId="0" fontId="2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vertical="top" wrapText="1"/>
    </xf>
    <xf numFmtId="164" fontId="22" fillId="0" borderId="5" xfId="1" applyFont="1" applyBorder="1" applyAlignment="1">
      <alignment vertical="top"/>
    </xf>
    <xf numFmtId="0" fontId="21" fillId="0" borderId="5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164" fontId="0" fillId="0" borderId="5" xfId="1" applyFont="1" applyBorder="1" applyAlignment="1">
      <alignment horizontal="right" vertical="top"/>
    </xf>
    <xf numFmtId="4" fontId="0" fillId="0" borderId="5" xfId="1" applyNumberFormat="1" applyFont="1" applyBorder="1" applyAlignment="1">
      <alignment vertical="top"/>
    </xf>
    <xf numFmtId="164" fontId="0" fillId="0" borderId="5" xfId="1" applyFont="1" applyBorder="1" applyAlignment="1">
      <alignment horizontal="left" vertical="top" indent="1"/>
    </xf>
    <xf numFmtId="0" fontId="25" fillId="0" borderId="0" xfId="0" applyFont="1" applyAlignment="1">
      <alignment horizontal="left" vertical="top"/>
    </xf>
    <xf numFmtId="0" fontId="23" fillId="5" borderId="5" xfId="0" applyFont="1" applyFill="1" applyBorder="1" applyAlignment="1">
      <alignment horizontal="left" vertical="top"/>
    </xf>
    <xf numFmtId="164" fontId="24" fillId="5" borderId="5" xfId="1" applyFont="1" applyFill="1" applyBorder="1" applyAlignment="1">
      <alignment vertical="top"/>
    </xf>
    <xf numFmtId="0" fontId="23" fillId="5" borderId="5" xfId="0" applyFont="1" applyFill="1" applyBorder="1" applyAlignment="1">
      <alignment horizontal="left" vertical="top" wrapText="1"/>
    </xf>
    <xf numFmtId="0" fontId="16" fillId="5" borderId="5" xfId="0" applyFont="1" applyFill="1" applyBorder="1" applyAlignment="1">
      <alignment vertical="top" wrapText="1"/>
    </xf>
    <xf numFmtId="164" fontId="0" fillId="0" borderId="5" xfId="1" applyFont="1" applyFill="1" applyBorder="1" applyAlignment="1">
      <alignment vertical="top"/>
    </xf>
    <xf numFmtId="0" fontId="15" fillId="0" borderId="5" xfId="0" applyFont="1" applyBorder="1" applyAlignment="1">
      <alignment horizontal="left" vertical="top" wrapText="1"/>
    </xf>
    <xf numFmtId="0" fontId="23" fillId="6" borderId="5" xfId="0" applyFont="1" applyFill="1" applyBorder="1" applyAlignment="1">
      <alignment horizontal="left" vertical="top"/>
    </xf>
    <xf numFmtId="164" fontId="26" fillId="0" borderId="5" xfId="1" applyFont="1" applyBorder="1" applyAlignment="1">
      <alignment vertical="top"/>
    </xf>
    <xf numFmtId="0" fontId="23" fillId="6" borderId="5" xfId="0" applyFont="1" applyFill="1" applyBorder="1" applyAlignment="1">
      <alignment horizontal="left" vertical="top" wrapText="1"/>
    </xf>
    <xf numFmtId="165" fontId="0" fillId="0" borderId="5" xfId="1" applyNumberFormat="1" applyFont="1" applyBorder="1"/>
    <xf numFmtId="165" fontId="15" fillId="0" borderId="0" xfId="0" applyNumberFormat="1" applyFont="1" applyAlignment="1">
      <alignment vertical="top" wrapText="1"/>
    </xf>
    <xf numFmtId="165" fontId="0" fillId="0" borderId="5" xfId="1" applyNumberFormat="1" applyFont="1" applyBorder="1" applyAlignment="1">
      <alignment vertical="top"/>
    </xf>
    <xf numFmtId="165" fontId="0" fillId="0" borderId="0" xfId="1" applyNumberFormat="1" applyFont="1" applyAlignment="1">
      <alignment vertical="top"/>
    </xf>
    <xf numFmtId="165" fontId="22" fillId="0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>
      <alignment horizontal="right" vertical="top"/>
    </xf>
    <xf numFmtId="165" fontId="26" fillId="6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/>
    <xf numFmtId="165" fontId="0" fillId="0" borderId="0" xfId="0" applyNumberFormat="1" applyAlignment="1">
      <alignment horizontal="left" vertical="top"/>
    </xf>
    <xf numFmtId="165" fontId="0" fillId="0" borderId="5" xfId="1" applyNumberFormat="1" applyFont="1" applyBorder="1" applyAlignment="1">
      <alignment vertical="top" wrapText="1"/>
    </xf>
    <xf numFmtId="165" fontId="0" fillId="0" borderId="5" xfId="0" applyNumberFormat="1" applyBorder="1" applyAlignment="1">
      <alignment horizontal="left" vertical="top"/>
    </xf>
    <xf numFmtId="165" fontId="22" fillId="0" borderId="5" xfId="1" applyNumberFormat="1" applyFont="1" applyFill="1" applyBorder="1" applyAlignment="1">
      <alignment vertical="top" wrapText="1"/>
    </xf>
    <xf numFmtId="165" fontId="26" fillId="6" borderId="5" xfId="1" applyNumberFormat="1" applyFont="1" applyFill="1" applyBorder="1" applyAlignment="1">
      <alignment vertical="top" wrapText="1"/>
    </xf>
    <xf numFmtId="0" fontId="19" fillId="6" borderId="5" xfId="0" applyFont="1" applyFill="1" applyBorder="1" applyAlignment="1">
      <alignment horizontal="left" vertical="top"/>
    </xf>
    <xf numFmtId="165" fontId="27" fillId="6" borderId="5" xfId="1" applyNumberFormat="1" applyFont="1" applyFill="1" applyBorder="1" applyAlignment="1">
      <alignment vertical="top"/>
    </xf>
    <xf numFmtId="164" fontId="28" fillId="0" borderId="5" xfId="1" applyFont="1" applyBorder="1" applyAlignment="1">
      <alignment vertical="top"/>
    </xf>
    <xf numFmtId="0" fontId="16" fillId="6" borderId="5" xfId="0" applyFont="1" applyFill="1" applyBorder="1" applyAlignment="1">
      <alignment horizontal="left" vertical="top" wrapText="1"/>
    </xf>
    <xf numFmtId="165" fontId="27" fillId="6" borderId="5" xfId="1" applyNumberFormat="1" applyFont="1" applyFill="1" applyBorder="1" applyAlignment="1">
      <alignment vertical="top" wrapText="1"/>
    </xf>
    <xf numFmtId="0" fontId="28" fillId="0" borderId="0" xfId="0" applyFont="1" applyAlignment="1">
      <alignment horizontal="left" vertical="top"/>
    </xf>
    <xf numFmtId="164" fontId="27" fillId="0" borderId="5" xfId="1" applyFont="1" applyBorder="1" applyAlignment="1">
      <alignment vertical="top"/>
    </xf>
    <xf numFmtId="0" fontId="19" fillId="6" borderId="5" xfId="0" applyFont="1" applyFill="1" applyBorder="1" applyAlignment="1">
      <alignment horizontal="left" vertical="top" wrapText="1"/>
    </xf>
    <xf numFmtId="165" fontId="29" fillId="6" borderId="5" xfId="1" applyNumberFormat="1" applyFont="1" applyFill="1" applyBorder="1" applyAlignment="1">
      <alignment vertical="top" wrapText="1"/>
    </xf>
    <xf numFmtId="0" fontId="0" fillId="0" borderId="5" xfId="0" applyBorder="1" applyAlignment="1">
      <alignment horizontal="left" indent="1"/>
    </xf>
    <xf numFmtId="165" fontId="1" fillId="0" borderId="5" xfId="1" applyNumberFormat="1" applyFont="1" applyBorder="1"/>
    <xf numFmtId="165" fontId="2" fillId="0" borderId="14" xfId="1" applyNumberFormat="1" applyFont="1" applyBorder="1"/>
    <xf numFmtId="0" fontId="30" fillId="2" borderId="9" xfId="0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1" fillId="0" borderId="0" xfId="0" applyFont="1"/>
    <xf numFmtId="0" fontId="3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31" fillId="0" borderId="17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65" fontId="13" fillId="3" borderId="2" xfId="0" applyNumberFormat="1" applyFont="1" applyFill="1" applyBorder="1" applyAlignment="1">
      <alignment horizontal="left" vertical="top" wrapText="1"/>
    </xf>
    <xf numFmtId="165" fontId="13" fillId="3" borderId="3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165" fontId="13" fillId="4" borderId="2" xfId="0" applyNumberFormat="1" applyFont="1" applyFill="1" applyBorder="1" applyAlignment="1">
      <alignment horizontal="left" vertical="top" wrapText="1"/>
    </xf>
    <xf numFmtId="165" fontId="13" fillId="4" borderId="3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31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CC"/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2AF3-2EDA-4EFE-B989-9E1F77E4C38D}">
  <dimension ref="A1:D50"/>
  <sheetViews>
    <sheetView workbookViewId="0">
      <selection activeCell="B13" sqref="B13"/>
    </sheetView>
  </sheetViews>
  <sheetFormatPr defaultColWidth="8" defaultRowHeight="15" x14ac:dyDescent="0.25"/>
  <cols>
    <col min="1" max="1" width="69.85546875" style="1" customWidth="1"/>
    <col min="2" max="2" width="17.85546875" style="1" customWidth="1"/>
    <col min="3" max="3" width="9" style="1" customWidth="1"/>
    <col min="4" max="4" width="11" style="1" customWidth="1"/>
    <col min="5" max="5" width="4" style="1" customWidth="1"/>
    <col min="6" max="16384" width="8" style="1"/>
  </cols>
  <sheetData>
    <row r="1" spans="1:4" ht="38.1" customHeight="1" x14ac:dyDescent="0.25">
      <c r="A1" s="76" t="s">
        <v>81</v>
      </c>
      <c r="B1" s="76"/>
      <c r="C1" s="76"/>
      <c r="D1" s="76"/>
    </row>
    <row r="2" spans="1:4" ht="24.95" customHeight="1" x14ac:dyDescent="0.25">
      <c r="A2" s="77" t="s">
        <v>82</v>
      </c>
      <c r="B2" s="78"/>
      <c r="C2" s="78"/>
      <c r="D2" s="78"/>
    </row>
    <row r="3" spans="1:4" ht="24.95" customHeight="1" x14ac:dyDescent="0.2">
      <c r="A3" s="79" t="s">
        <v>83</v>
      </c>
      <c r="B3" s="79"/>
      <c r="C3" s="79"/>
      <c r="D3" s="80"/>
    </row>
    <row r="4" spans="1:4" ht="38.1" customHeight="1" x14ac:dyDescent="0.25">
      <c r="A4" s="81" t="s">
        <v>0</v>
      </c>
      <c r="B4" s="81"/>
      <c r="C4" s="81"/>
      <c r="D4" s="81"/>
    </row>
    <row r="5" spans="1:4" ht="38.1" customHeight="1" x14ac:dyDescent="0.25">
      <c r="A5" s="82" t="s">
        <v>84</v>
      </c>
      <c r="B5" s="83"/>
      <c r="C5" s="83"/>
      <c r="D5" s="83"/>
    </row>
    <row r="6" spans="1:4" ht="18" customHeight="1" x14ac:dyDescent="0.25">
      <c r="A6" s="15" t="s">
        <v>1</v>
      </c>
      <c r="B6" s="16" t="s">
        <v>2</v>
      </c>
      <c r="C6" s="90" t="s">
        <v>2</v>
      </c>
      <c r="D6" s="91"/>
    </row>
    <row r="7" spans="1:4" ht="12.95" customHeight="1" x14ac:dyDescent="0.25">
      <c r="A7" s="2" t="s">
        <v>7</v>
      </c>
      <c r="B7" s="72">
        <v>3244864.6454642704</v>
      </c>
      <c r="C7" s="92"/>
      <c r="D7" s="93"/>
    </row>
    <row r="8" spans="1:4" ht="12.95" customHeight="1" x14ac:dyDescent="0.25">
      <c r="A8" s="3"/>
      <c r="B8" s="3"/>
      <c r="C8" s="92"/>
      <c r="D8" s="93"/>
    </row>
    <row r="9" spans="1:4" ht="17.100000000000001" customHeight="1" x14ac:dyDescent="0.25">
      <c r="A9" s="4" t="s">
        <v>3</v>
      </c>
      <c r="B9" s="5"/>
      <c r="C9" s="94">
        <f>SUM(B7:B7)</f>
        <v>3244864.6454642704</v>
      </c>
      <c r="D9" s="95"/>
    </row>
    <row r="10" spans="1:4" ht="27" customHeight="1" x14ac:dyDescent="0.25">
      <c r="A10" s="96"/>
      <c r="B10" s="97"/>
      <c r="C10" s="97"/>
      <c r="D10" s="98"/>
    </row>
    <row r="11" spans="1:4" ht="17.100000000000001" customHeight="1" x14ac:dyDescent="0.25">
      <c r="A11" s="11" t="s">
        <v>12</v>
      </c>
      <c r="B11" s="12" t="s">
        <v>2</v>
      </c>
      <c r="C11" s="99" t="s">
        <v>2</v>
      </c>
      <c r="D11" s="99"/>
    </row>
    <row r="12" spans="1:4" ht="12.95" customHeight="1" x14ac:dyDescent="0.25">
      <c r="A12" s="13" t="s">
        <v>8</v>
      </c>
      <c r="B12" s="17">
        <v>821135.85338529362</v>
      </c>
      <c r="C12" s="100"/>
      <c r="D12" s="100"/>
    </row>
    <row r="13" spans="1:4" ht="12.95" customHeight="1" x14ac:dyDescent="0.25">
      <c r="A13" s="13" t="s">
        <v>9</v>
      </c>
      <c r="B13" s="17">
        <v>76425.553206014913</v>
      </c>
      <c r="C13" s="100"/>
      <c r="D13" s="100"/>
    </row>
    <row r="14" spans="1:4" ht="12.95" customHeight="1" x14ac:dyDescent="0.25">
      <c r="A14" s="13" t="s">
        <v>10</v>
      </c>
      <c r="B14" s="17">
        <v>58792.139812627393</v>
      </c>
      <c r="C14" s="100"/>
      <c r="D14" s="100"/>
    </row>
    <row r="15" spans="1:4" ht="12.95" customHeight="1" x14ac:dyDescent="0.25">
      <c r="A15" s="13" t="s">
        <v>11</v>
      </c>
      <c r="B15" s="17">
        <v>185111.74864245608</v>
      </c>
      <c r="C15" s="86"/>
      <c r="D15" s="87"/>
    </row>
    <row r="16" spans="1:4" s="20" customFormat="1" ht="17.100000000000001" customHeight="1" x14ac:dyDescent="0.25">
      <c r="A16" s="18" t="s">
        <v>14</v>
      </c>
      <c r="B16" s="19">
        <f>SUM(B12:B15)</f>
        <v>1141465.2950463919</v>
      </c>
      <c r="C16" s="88"/>
      <c r="D16" s="89"/>
    </row>
    <row r="17" spans="1:4" ht="12.95" customHeight="1" x14ac:dyDescent="0.25">
      <c r="A17" s="10"/>
      <c r="B17" s="10"/>
      <c r="C17" s="84"/>
      <c r="D17" s="85"/>
    </row>
    <row r="18" spans="1:4" ht="17.100000000000001" customHeight="1" x14ac:dyDescent="0.25">
      <c r="A18" s="4" t="s">
        <v>13</v>
      </c>
      <c r="B18" s="5"/>
      <c r="C18" s="94">
        <f>+C9-B16</f>
        <v>2103399.3504178785</v>
      </c>
      <c r="D18" s="95"/>
    </row>
    <row r="19" spans="1:4" ht="27" customHeight="1" x14ac:dyDescent="0.25">
      <c r="A19" s="8"/>
      <c r="B19" s="9"/>
      <c r="C19" s="101"/>
      <c r="D19" s="102"/>
    </row>
    <row r="20" spans="1:4" ht="18" customHeight="1" x14ac:dyDescent="0.25">
      <c r="A20" s="11" t="s">
        <v>4</v>
      </c>
      <c r="B20" s="12" t="s">
        <v>2</v>
      </c>
      <c r="C20" s="99" t="s">
        <v>2</v>
      </c>
      <c r="D20" s="99"/>
    </row>
    <row r="21" spans="1:4" ht="12.95" customHeight="1" x14ac:dyDescent="0.25">
      <c r="A21" s="13" t="s">
        <v>15</v>
      </c>
      <c r="B21" s="48">
        <v>48605.940698674764</v>
      </c>
      <c r="C21" s="100"/>
      <c r="D21" s="100"/>
    </row>
    <row r="22" spans="1:4" ht="12.95" customHeight="1" x14ac:dyDescent="0.25">
      <c r="A22" s="13" t="s">
        <v>16</v>
      </c>
      <c r="B22" s="48">
        <v>135189.99555621247</v>
      </c>
      <c r="C22" s="100"/>
      <c r="D22" s="100"/>
    </row>
    <row r="23" spans="1:4" ht="12.95" customHeight="1" x14ac:dyDescent="0.25">
      <c r="A23" s="13" t="s">
        <v>17</v>
      </c>
      <c r="B23" s="48">
        <v>105448.19653384575</v>
      </c>
      <c r="C23" s="100"/>
      <c r="D23" s="100"/>
    </row>
    <row r="24" spans="1:4" ht="12.95" customHeight="1" x14ac:dyDescent="0.25">
      <c r="A24" s="13" t="s">
        <v>18</v>
      </c>
      <c r="B24" s="48">
        <v>36373.178067437817</v>
      </c>
      <c r="C24" s="100"/>
      <c r="D24" s="100"/>
    </row>
    <row r="25" spans="1:4" ht="12.95" customHeight="1" x14ac:dyDescent="0.25">
      <c r="A25" s="13" t="s">
        <v>19</v>
      </c>
      <c r="B25" s="48">
        <v>596079.39072301437</v>
      </c>
      <c r="C25" s="100"/>
      <c r="D25" s="100"/>
    </row>
    <row r="26" spans="1:4" ht="12.95" customHeight="1" x14ac:dyDescent="0.25">
      <c r="A26" s="13" t="s">
        <v>20</v>
      </c>
      <c r="B26" s="48">
        <v>180842.42184551735</v>
      </c>
      <c r="C26" s="100"/>
      <c r="D26" s="100"/>
    </row>
    <row r="27" spans="1:4" ht="12.95" customHeight="1" x14ac:dyDescent="0.25">
      <c r="A27" s="13" t="s">
        <v>21</v>
      </c>
      <c r="B27" s="48">
        <v>256111.83845865389</v>
      </c>
      <c r="C27" s="100"/>
      <c r="D27" s="100"/>
    </row>
    <row r="28" spans="1:4" ht="12.95" customHeight="1" x14ac:dyDescent="0.25">
      <c r="A28" s="13" t="s">
        <v>22</v>
      </c>
      <c r="B28" s="48">
        <v>11906.943981627126</v>
      </c>
      <c r="C28" s="100"/>
      <c r="D28" s="100"/>
    </row>
    <row r="29" spans="1:4" ht="14.1" customHeight="1" x14ac:dyDescent="0.25">
      <c r="A29" s="13" t="s">
        <v>23</v>
      </c>
      <c r="B29" s="48">
        <v>10081.617184747602</v>
      </c>
      <c r="C29" s="100"/>
      <c r="D29" s="100"/>
    </row>
    <row r="30" spans="1:4" ht="12.95" customHeight="1" x14ac:dyDescent="0.25">
      <c r="A30" s="13" t="s">
        <v>24</v>
      </c>
      <c r="B30" s="48">
        <v>36041.61642444857</v>
      </c>
      <c r="C30" s="100"/>
      <c r="D30" s="100"/>
    </row>
    <row r="31" spans="1:4" ht="12.95" customHeight="1" x14ac:dyDescent="0.25">
      <c r="A31" s="13" t="s">
        <v>25</v>
      </c>
      <c r="B31" s="48">
        <v>30568.699979846533</v>
      </c>
      <c r="C31" s="100"/>
      <c r="D31" s="100"/>
    </row>
    <row r="32" spans="1:4" ht="12.95" customHeight="1" x14ac:dyDescent="0.25">
      <c r="A32" s="13" t="s">
        <v>26</v>
      </c>
      <c r="B32" s="48">
        <v>70673.364177587064</v>
      </c>
      <c r="C32" s="100"/>
      <c r="D32" s="100"/>
    </row>
    <row r="33" spans="1:4" ht="12.95" customHeight="1" x14ac:dyDescent="0.25">
      <c r="A33" s="13" t="s">
        <v>27</v>
      </c>
      <c r="B33" s="48">
        <v>9684.2797848047103</v>
      </c>
      <c r="C33" s="100"/>
      <c r="D33" s="100"/>
    </row>
    <row r="34" spans="1:4" ht="12.95" customHeight="1" x14ac:dyDescent="0.25">
      <c r="A34" s="13" t="s">
        <v>28</v>
      </c>
      <c r="B34" s="48">
        <v>34391.269908929607</v>
      </c>
      <c r="C34" s="100"/>
      <c r="D34" s="100"/>
    </row>
    <row r="35" spans="1:4" ht="12.95" customHeight="1" x14ac:dyDescent="0.25">
      <c r="A35" s="13" t="s">
        <v>29</v>
      </c>
      <c r="B35" s="48">
        <v>11907.096416753324</v>
      </c>
      <c r="C35" s="100"/>
      <c r="D35" s="100"/>
    </row>
    <row r="36" spans="1:4" ht="12.95" customHeight="1" x14ac:dyDescent="0.25">
      <c r="A36" s="13" t="s">
        <v>30</v>
      </c>
      <c r="B36" s="48">
        <v>15462.352297660669</v>
      </c>
      <c r="C36" s="100"/>
      <c r="D36" s="100"/>
    </row>
    <row r="37" spans="1:4" ht="12.95" customHeight="1" x14ac:dyDescent="0.25">
      <c r="A37" s="13" t="s">
        <v>31</v>
      </c>
      <c r="B37" s="48">
        <v>9532.103798323089</v>
      </c>
      <c r="C37" s="100"/>
      <c r="D37" s="100"/>
    </row>
    <row r="38" spans="1:4" ht="12.95" customHeight="1" x14ac:dyDescent="0.25">
      <c r="A38" s="13" t="s">
        <v>32</v>
      </c>
      <c r="B38" s="48">
        <v>30428.192902275227</v>
      </c>
      <c r="C38" s="100"/>
      <c r="D38" s="100"/>
    </row>
    <row r="39" spans="1:4" ht="12.95" customHeight="1" x14ac:dyDescent="0.25">
      <c r="A39" s="13" t="s">
        <v>33</v>
      </c>
      <c r="B39" s="48">
        <v>10906.904768851731</v>
      </c>
      <c r="C39" s="100"/>
      <c r="D39" s="100"/>
    </row>
    <row r="40" spans="1:4" ht="12.95" customHeight="1" x14ac:dyDescent="0.25">
      <c r="A40" s="10"/>
      <c r="B40" s="10"/>
      <c r="C40" s="84"/>
      <c r="D40" s="85"/>
    </row>
    <row r="41" spans="1:4" ht="17.100000000000001" customHeight="1" x14ac:dyDescent="0.25">
      <c r="A41" s="6" t="s">
        <v>5</v>
      </c>
      <c r="B41" s="7"/>
      <c r="C41" s="103">
        <f>SUM(B21:B39)</f>
        <v>1640235.4035092117</v>
      </c>
      <c r="D41" s="104"/>
    </row>
    <row r="42" spans="1:4" ht="27" customHeight="1" x14ac:dyDescent="0.25">
      <c r="A42" s="92"/>
      <c r="B42" s="105"/>
      <c r="C42" s="105"/>
      <c r="D42" s="93"/>
    </row>
    <row r="43" spans="1:4" ht="17.100000000000001" customHeight="1" x14ac:dyDescent="0.25">
      <c r="A43" s="4" t="s">
        <v>37</v>
      </c>
      <c r="B43" s="5"/>
      <c r="C43" s="94">
        <f>+C18-C41</f>
        <v>463163.94690866675</v>
      </c>
      <c r="D43" s="95"/>
    </row>
    <row r="44" spans="1:4" ht="27" customHeight="1" x14ac:dyDescent="0.25">
      <c r="A44" s="14"/>
      <c r="B44" s="14"/>
      <c r="C44" s="101"/>
      <c r="D44" s="101"/>
    </row>
    <row r="45" spans="1:4" ht="17.100000000000001" customHeight="1" x14ac:dyDescent="0.25">
      <c r="A45" s="11" t="s">
        <v>34</v>
      </c>
      <c r="B45" s="12" t="s">
        <v>2</v>
      </c>
      <c r="C45" s="99" t="s">
        <v>2</v>
      </c>
      <c r="D45" s="99"/>
    </row>
    <row r="46" spans="1:4" x14ac:dyDescent="0.25">
      <c r="A46" s="70" t="s">
        <v>35</v>
      </c>
      <c r="B46" s="71">
        <v>12444.121555464219</v>
      </c>
      <c r="C46" s="100"/>
      <c r="D46" s="100"/>
    </row>
    <row r="47" spans="1:4" x14ac:dyDescent="0.25">
      <c r="A47" s="10"/>
      <c r="B47" s="10"/>
      <c r="C47" s="84"/>
      <c r="D47" s="85"/>
    </row>
    <row r="48" spans="1:4" ht="17.100000000000001" customHeight="1" x14ac:dyDescent="0.25">
      <c r="A48" s="6" t="s">
        <v>36</v>
      </c>
      <c r="B48" s="7"/>
      <c r="C48" s="103">
        <f>SUM(B46:B46)</f>
        <v>12444.121555464219</v>
      </c>
      <c r="D48" s="104"/>
    </row>
    <row r="49" spans="1:4" x14ac:dyDescent="0.25">
      <c r="C49" s="108"/>
      <c r="D49" s="108"/>
    </row>
    <row r="50" spans="1:4" ht="18.75" x14ac:dyDescent="0.25">
      <c r="A50" s="106" t="s">
        <v>6</v>
      </c>
      <c r="B50" s="107"/>
      <c r="C50" s="94">
        <f>+C43-C48</f>
        <v>450719.82535320253</v>
      </c>
      <c r="D50" s="95"/>
    </row>
  </sheetData>
  <mergeCells count="51">
    <mergeCell ref="A50:B50"/>
    <mergeCell ref="C49:D49"/>
    <mergeCell ref="C45:D45"/>
    <mergeCell ref="C46:D46"/>
    <mergeCell ref="C47:D47"/>
    <mergeCell ref="C48:D48"/>
    <mergeCell ref="C50:D50"/>
    <mergeCell ref="C44:D44"/>
    <mergeCell ref="C43:D43"/>
    <mergeCell ref="C40:D40"/>
    <mergeCell ref="C41:D41"/>
    <mergeCell ref="A42:D42"/>
    <mergeCell ref="C37:D37"/>
    <mergeCell ref="C38:D38"/>
    <mergeCell ref="C39:D39"/>
    <mergeCell ref="C31:D31"/>
    <mergeCell ref="C32:D32"/>
    <mergeCell ref="C33:D33"/>
    <mergeCell ref="C34:D34"/>
    <mergeCell ref="C35:D35"/>
    <mergeCell ref="C36:D36"/>
    <mergeCell ref="C30:D30"/>
    <mergeCell ref="C18:D18"/>
    <mergeCell ref="C20:D20"/>
    <mergeCell ref="C21:D21"/>
    <mergeCell ref="C22:D22"/>
    <mergeCell ref="C23:D23"/>
    <mergeCell ref="C24:D24"/>
    <mergeCell ref="C19:D19"/>
    <mergeCell ref="C25:D25"/>
    <mergeCell ref="C26:D26"/>
    <mergeCell ref="C27:D27"/>
    <mergeCell ref="C28:D28"/>
    <mergeCell ref="C29:D29"/>
    <mergeCell ref="C17:D17"/>
    <mergeCell ref="C15:D15"/>
    <mergeCell ref="C16:D16"/>
    <mergeCell ref="C6:D6"/>
    <mergeCell ref="C7:D7"/>
    <mergeCell ref="C8:D8"/>
    <mergeCell ref="C9:D9"/>
    <mergeCell ref="A10:D10"/>
    <mergeCell ref="C11:D11"/>
    <mergeCell ref="C12:D12"/>
    <mergeCell ref="C13:D13"/>
    <mergeCell ref="C14:D14"/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C6121-D010-4106-8FC3-650AD9535F65}">
  <dimension ref="B1:G37"/>
  <sheetViews>
    <sheetView tabSelected="1" workbookViewId="0">
      <selection activeCell="G11" sqref="G11"/>
    </sheetView>
  </sheetViews>
  <sheetFormatPr defaultRowHeight="15" x14ac:dyDescent="0.25"/>
  <cols>
    <col min="1" max="1" width="9.140625" style="1"/>
    <col min="2" max="2" width="44.140625" style="1" bestFit="1" customWidth="1"/>
    <col min="3" max="3" width="20.140625" style="51" bestFit="1" customWidth="1"/>
    <col min="4" max="4" width="6.85546875" style="23" customWidth="1"/>
    <col min="5" max="5" width="40.28515625" style="1" customWidth="1"/>
    <col min="6" max="6" width="20.140625" style="56" bestFit="1" customWidth="1"/>
    <col min="7" max="16384" width="9.140625" style="1"/>
  </cols>
  <sheetData>
    <row r="1" spans="2:7" ht="33.75" x14ac:dyDescent="0.25">
      <c r="B1" s="76" t="s">
        <v>81</v>
      </c>
      <c r="C1" s="76"/>
      <c r="D1" s="76"/>
      <c r="E1" s="76"/>
      <c r="F1" s="76"/>
    </row>
    <row r="2" spans="2:7" ht="18.75" x14ac:dyDescent="0.25">
      <c r="B2" s="77" t="s">
        <v>82</v>
      </c>
      <c r="C2" s="78"/>
      <c r="D2" s="78"/>
      <c r="E2" s="78"/>
      <c r="F2" s="78"/>
    </row>
    <row r="3" spans="2:7" ht="18.75" customHeight="1" x14ac:dyDescent="0.2">
      <c r="B3" s="109" t="s">
        <v>83</v>
      </c>
      <c r="C3" s="109"/>
      <c r="D3" s="109"/>
      <c r="E3" s="109"/>
      <c r="F3" s="109"/>
      <c r="G3" s="75"/>
    </row>
    <row r="4" spans="2:7" ht="33" x14ac:dyDescent="0.25">
      <c r="B4" s="81" t="s">
        <v>78</v>
      </c>
      <c r="C4" s="81"/>
      <c r="D4" s="81"/>
      <c r="E4" s="81"/>
      <c r="F4" s="81"/>
    </row>
    <row r="5" spans="2:7" ht="17.25" x14ac:dyDescent="0.25">
      <c r="B5" s="82" t="s">
        <v>85</v>
      </c>
      <c r="C5" s="82"/>
      <c r="D5" s="82"/>
      <c r="E5" s="82"/>
      <c r="F5" s="82"/>
    </row>
    <row r="6" spans="2:7" x14ac:dyDescent="0.25">
      <c r="B6" s="21"/>
      <c r="C6" s="49"/>
      <c r="D6" s="22"/>
    </row>
    <row r="7" spans="2:7" s="38" customFormat="1" ht="17.100000000000001" customHeight="1" x14ac:dyDescent="0.25">
      <c r="B7" s="39" t="s">
        <v>38</v>
      </c>
      <c r="C7" s="74" t="s">
        <v>80</v>
      </c>
      <c r="D7" s="40"/>
      <c r="E7" s="41" t="s">
        <v>58</v>
      </c>
      <c r="F7" s="74" t="s">
        <v>80</v>
      </c>
    </row>
    <row r="8" spans="2:7" ht="15.75" x14ac:dyDescent="0.25">
      <c r="B8" s="25"/>
      <c r="C8" s="50"/>
      <c r="D8" s="26"/>
      <c r="E8" s="27" t="s">
        <v>59</v>
      </c>
      <c r="F8" s="57">
        <v>148036.46581639326</v>
      </c>
    </row>
    <row r="9" spans="2:7" x14ac:dyDescent="0.25">
      <c r="B9" s="28" t="s">
        <v>39</v>
      </c>
      <c r="C9" s="50"/>
      <c r="D9" s="26"/>
      <c r="E9" s="27" t="s">
        <v>60</v>
      </c>
      <c r="F9" s="57">
        <v>163285.69475324094</v>
      </c>
    </row>
    <row r="10" spans="2:7" x14ac:dyDescent="0.25">
      <c r="B10" s="29" t="s">
        <v>40</v>
      </c>
      <c r="C10" s="50">
        <v>298990.95152302162</v>
      </c>
      <c r="D10" s="26"/>
      <c r="E10" s="27" t="s">
        <v>61</v>
      </c>
      <c r="F10" s="57">
        <v>9826.2045090496376</v>
      </c>
    </row>
    <row r="11" spans="2:7" x14ac:dyDescent="0.25">
      <c r="B11" s="28" t="s">
        <v>41</v>
      </c>
      <c r="C11" s="50"/>
      <c r="D11" s="26"/>
      <c r="E11" s="30" t="s">
        <v>62</v>
      </c>
      <c r="F11" s="57"/>
    </row>
    <row r="12" spans="2:7" x14ac:dyDescent="0.25">
      <c r="B12" s="29" t="s">
        <v>42</v>
      </c>
      <c r="C12" s="50">
        <v>4747.3328656646563</v>
      </c>
      <c r="D12" s="26"/>
      <c r="E12" s="27" t="s">
        <v>63</v>
      </c>
      <c r="F12" s="57">
        <v>2185.157534021856</v>
      </c>
    </row>
    <row r="13" spans="2:7" x14ac:dyDescent="0.25">
      <c r="B13" s="28" t="s">
        <v>43</v>
      </c>
      <c r="C13" s="50"/>
      <c r="D13" s="26"/>
      <c r="E13" s="31" t="s">
        <v>64</v>
      </c>
      <c r="F13" s="57"/>
    </row>
    <row r="14" spans="2:7" x14ac:dyDescent="0.25">
      <c r="B14" s="29" t="s">
        <v>44</v>
      </c>
      <c r="C14" s="50">
        <v>32554.624803930019</v>
      </c>
      <c r="D14" s="26"/>
      <c r="E14" s="27" t="s">
        <v>65</v>
      </c>
      <c r="F14" s="57">
        <v>363856.02292398445</v>
      </c>
    </row>
    <row r="15" spans="2:7" x14ac:dyDescent="0.25">
      <c r="B15" s="29"/>
      <c r="C15" s="50"/>
      <c r="D15" s="26"/>
      <c r="E15" s="27" t="s">
        <v>66</v>
      </c>
      <c r="F15" s="57">
        <v>160657.03484130773</v>
      </c>
    </row>
    <row r="16" spans="2:7" x14ac:dyDescent="0.25">
      <c r="D16" s="32"/>
      <c r="E16" s="27" t="s">
        <v>67</v>
      </c>
      <c r="F16" s="57">
        <v>115143.59508919032</v>
      </c>
    </row>
    <row r="17" spans="2:6" x14ac:dyDescent="0.25">
      <c r="B17" s="33"/>
      <c r="C17" s="50"/>
      <c r="D17" s="26"/>
      <c r="E17" s="34"/>
      <c r="F17" s="58"/>
    </row>
    <row r="18" spans="2:6" s="66" customFormat="1" ht="17.100000000000001" customHeight="1" x14ac:dyDescent="0.25">
      <c r="B18" s="61" t="s">
        <v>45</v>
      </c>
      <c r="C18" s="62">
        <f>SUM(C10:C14)</f>
        <v>336292.90919261629</v>
      </c>
      <c r="D18" s="63"/>
      <c r="E18" s="64" t="s">
        <v>68</v>
      </c>
      <c r="F18" s="65">
        <f>SUM(F8:F16)</f>
        <v>962990.17546718812</v>
      </c>
    </row>
    <row r="19" spans="2:6" x14ac:dyDescent="0.25">
      <c r="B19" s="28"/>
      <c r="C19" s="52"/>
      <c r="D19" s="43"/>
      <c r="E19" s="44"/>
      <c r="F19" s="59"/>
    </row>
    <row r="20" spans="2:6" ht="17.100000000000001" customHeight="1" x14ac:dyDescent="0.25">
      <c r="B20" s="42" t="s">
        <v>46</v>
      </c>
      <c r="C20" s="73" t="s">
        <v>80</v>
      </c>
      <c r="D20" s="26"/>
      <c r="E20" s="42" t="s">
        <v>79</v>
      </c>
      <c r="F20" s="73" t="s">
        <v>80</v>
      </c>
    </row>
    <row r="21" spans="2:6" x14ac:dyDescent="0.25">
      <c r="B21" s="29" t="s">
        <v>47</v>
      </c>
      <c r="C21" s="50"/>
      <c r="D21" s="26"/>
      <c r="E21" s="13" t="s">
        <v>69</v>
      </c>
      <c r="F21" s="57">
        <v>0</v>
      </c>
    </row>
    <row r="22" spans="2:6" x14ac:dyDescent="0.25">
      <c r="B22" s="29" t="s">
        <v>48</v>
      </c>
      <c r="C22" s="50"/>
      <c r="D22" s="26"/>
      <c r="E22" s="13" t="s">
        <v>70</v>
      </c>
      <c r="F22" s="57">
        <v>337682.48824131105</v>
      </c>
    </row>
    <row r="23" spans="2:6" x14ac:dyDescent="0.25">
      <c r="B23" s="29" t="s">
        <v>49</v>
      </c>
      <c r="C23" s="50"/>
      <c r="D23" s="26"/>
      <c r="E23" s="13" t="s">
        <v>71</v>
      </c>
      <c r="F23" s="57">
        <v>396623.86585336336</v>
      </c>
    </row>
    <row r="24" spans="2:6" x14ac:dyDescent="0.25">
      <c r="B24" s="29" t="s">
        <v>50</v>
      </c>
      <c r="C24" s="50"/>
      <c r="D24" s="26"/>
      <c r="E24" s="13" t="s">
        <v>72</v>
      </c>
      <c r="F24" s="57">
        <v>753523.40178523771</v>
      </c>
    </row>
    <row r="25" spans="2:6" x14ac:dyDescent="0.25">
      <c r="B25" s="29" t="s">
        <v>51</v>
      </c>
      <c r="C25" s="53">
        <v>3326427.5847233627</v>
      </c>
      <c r="D25" s="35"/>
      <c r="E25" s="34"/>
      <c r="F25" s="58"/>
    </row>
    <row r="26" spans="2:6" ht="15.75" x14ac:dyDescent="0.25">
      <c r="B26" s="29" t="s">
        <v>52</v>
      </c>
      <c r="C26" s="50">
        <v>-771525.92006884655</v>
      </c>
      <c r="D26" s="36"/>
      <c r="E26" s="64" t="s">
        <v>73</v>
      </c>
      <c r="F26" s="69">
        <f>SUM(F21:F25)</f>
        <v>1487829.7558799121</v>
      </c>
    </row>
    <row r="27" spans="2:6" x14ac:dyDescent="0.25">
      <c r="B27" s="29" t="s">
        <v>53</v>
      </c>
      <c r="C27" s="55">
        <v>13052.455846209672</v>
      </c>
      <c r="D27" s="37"/>
      <c r="E27" s="34"/>
      <c r="F27" s="58"/>
    </row>
    <row r="28" spans="2:6" ht="17.100000000000001" customHeight="1" x14ac:dyDescent="0.25">
      <c r="B28" s="29" t="s">
        <v>54</v>
      </c>
      <c r="C28" s="50">
        <v>-6000.3496029970347</v>
      </c>
      <c r="D28" s="36"/>
      <c r="E28" s="42" t="s">
        <v>74</v>
      </c>
      <c r="F28" s="73" t="s">
        <v>80</v>
      </c>
    </row>
    <row r="29" spans="2:6" x14ac:dyDescent="0.25">
      <c r="B29" s="29" t="s">
        <v>55</v>
      </c>
      <c r="C29" s="50">
        <v>63294.914907930513</v>
      </c>
      <c r="D29" s="26"/>
      <c r="E29" s="27" t="s">
        <v>74</v>
      </c>
      <c r="F29" s="57">
        <v>60001.838297972979</v>
      </c>
    </row>
    <row r="30" spans="2:6" x14ac:dyDescent="0.25">
      <c r="B30" s="29"/>
      <c r="C30" s="50"/>
      <c r="D30" s="26"/>
      <c r="E30" s="27" t="s">
        <v>75</v>
      </c>
      <c r="F30" s="57">
        <v>450719.8253532013</v>
      </c>
    </row>
    <row r="31" spans="2:6" s="66" customFormat="1" ht="17.100000000000001" customHeight="1" x14ac:dyDescent="0.25">
      <c r="B31" s="61" t="s">
        <v>56</v>
      </c>
      <c r="C31" s="62">
        <f>SUM(C25:C29)</f>
        <v>2625248.6858056593</v>
      </c>
      <c r="D31" s="67"/>
      <c r="E31" s="68" t="s">
        <v>76</v>
      </c>
      <c r="F31" s="65">
        <f>F29+F30</f>
        <v>510721.66365117428</v>
      </c>
    </row>
    <row r="32" spans="2:6" x14ac:dyDescent="0.25">
      <c r="B32" s="29"/>
      <c r="C32" s="50"/>
      <c r="D32" s="26"/>
      <c r="E32" s="27"/>
      <c r="F32" s="57"/>
    </row>
    <row r="33" spans="2:6" s="38" customFormat="1" ht="20.100000000000001" customHeight="1" x14ac:dyDescent="0.25">
      <c r="B33" s="45" t="s">
        <v>57</v>
      </c>
      <c r="C33" s="54">
        <f>C18+C31</f>
        <v>2961541.5949982754</v>
      </c>
      <c r="D33" s="46"/>
      <c r="E33" s="47" t="s">
        <v>77</v>
      </c>
      <c r="F33" s="60">
        <f>F18+F26+F31</f>
        <v>2961541.5949982745</v>
      </c>
    </row>
    <row r="34" spans="2:6" x14ac:dyDescent="0.25">
      <c r="B34" s="24"/>
    </row>
    <row r="35" spans="2:6" x14ac:dyDescent="0.25">
      <c r="B35" s="24"/>
    </row>
    <row r="36" spans="2:6" x14ac:dyDescent="0.25">
      <c r="B36" s="24"/>
    </row>
    <row r="37" spans="2:6" x14ac:dyDescent="0.25">
      <c r="B37" s="24"/>
    </row>
  </sheetData>
  <mergeCells count="5">
    <mergeCell ref="B1:F1"/>
    <mergeCell ref="B4:F4"/>
    <mergeCell ref="B5:F5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P&amp;L Statement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2024-09-24T17:17:02Z</dcterms:created>
  <dcterms:modified xsi:type="dcterms:W3CDTF">2025-02-25T19:21:49Z</dcterms:modified>
</cp:coreProperties>
</file>